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slicerCaches/slicerCache1.xml" ContentType="application/vnd.ms-excel.slicerCache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Cache/pivotCacheDefinition13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iego.Hernandez\Downloads\"/>
    </mc:Choice>
  </mc:AlternateContent>
  <xr:revisionPtr revIDLastSave="0" documentId="13_ncr:1_{F0A07C42-A550-4213-9EC0-FAE5EE6BFECA}" xr6:coauthVersionLast="47" xr6:coauthVersionMax="47" xr10:uidLastSave="{00000000-0000-0000-0000-000000000000}"/>
  <workbookProtection workbookAlgorithmName="SHA-512" workbookHashValue="QcTtP9Do1qtDpe7G4ycSoEcklqe6NVOPsNctD8iJ/ZgwmPfIzqepW7ZDactdweiXIlU9lEzDfXhIIfF8fcZcGQ==" workbookSaltValue="4//ifjhhYkiaVGDWf7clHw==" workbookSpinCount="100000" lockStructure="1"/>
  <bookViews>
    <workbookView xWindow="-110" yWindow="-110" windowWidth="19420" windowHeight="10300" xr2:uid="{95C8D92F-A1E4-4B19-8122-CA95BB29541E}"/>
  </bookViews>
  <sheets>
    <sheet name="Dashboard" sheetId="2" r:id="rId1"/>
    <sheet name="Registros" sheetId="1" r:id="rId2"/>
    <sheet name="CríticaLecturas" sheetId="6" r:id="rId3"/>
    <sheet name="EventosLect.Generación" sheetId="4" r:id="rId4"/>
    <sheet name="EventosLect.Consumo" sheetId="5" r:id="rId5"/>
  </sheets>
  <definedNames>
    <definedName name="SegmentaciónDeDatos_Energía">#N/A</definedName>
    <definedName name="Timeline_Fecha">#N/A</definedName>
  </definedNames>
  <calcPr calcId="191029"/>
  <pivotCaches>
    <pivotCache cacheId="0" r:id="rId6"/>
    <pivotCache cacheId="1" r:id="rId7"/>
    <pivotCache cacheId="2" r:id="rId8"/>
    <pivotCache cacheId="3" r:id="rId9"/>
    <pivotCache cacheId="4" r:id="rId10"/>
    <pivotCache cacheId="5" r:id="rId11"/>
    <pivotCache cacheId="6" r:id="rId12"/>
    <pivotCache cacheId="7" r:id="rId13"/>
  </pivotCaches>
  <extLst>
    <ext xmlns:x14="http://schemas.microsoft.com/office/spreadsheetml/2009/9/main" uri="{876F7934-8845-4945-9796-88D515C7AA90}">
      <x14:pivotCaches>
        <pivotCache cacheId="8" r:id="rId14"/>
      </x14:pivotCaches>
    </ext>
    <ext xmlns:x14="http://schemas.microsoft.com/office/spreadsheetml/2009/9/main" uri="{BBE1A952-AA13-448e-AADC-164F8A28A991}">
      <x14:slicerCaches>
        <x14:slicerCache r:id="rId1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9" r:id="rId16"/>
        <pivotCache cacheId="10" r:id="rId17"/>
        <pivotCache cacheId="11" r:id="rId18"/>
      </x15:pivotCaches>
    </ext>
    <ext xmlns:x15="http://schemas.microsoft.com/office/spreadsheetml/2010/11/main" uri="{983426D0-5260-488c-9760-48F4B6AC55F4}">
      <x15:pivotTableReferences>
        <x15:pivotTableReference r:id="rId19"/>
        <x15:pivotTableReference r:id="rId20"/>
        <x15:pivotTableReference r:id="rId21"/>
      </x15:pivotTableReferences>
    </ext>
    <ext xmlns:x15="http://schemas.microsoft.com/office/spreadsheetml/2010/11/main" uri="{A2CB5862-8E78-49c6-8D9D-AF26E26ADB89}">
      <x15:timelineCachePivotCaches>
        <pivotCache cacheId="12" r:id="rId22"/>
      </x15:timelineCachePivotCaches>
    </ext>
    <ext xmlns:x15="http://schemas.microsoft.com/office/spreadsheetml/2010/11/main" uri="{D0CA8CA8-9F24-4464-BF8E-62219DCF47F9}">
      <x15:timelineCacheRefs>
        <x15:timelineCacheRef r:id="rId23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Mensuales_8f8a8dbd-08f5-4f92-a464-1af2dacafb0f" name="DatosMensuales" connection="Excel Historial_Zeus"/>
          <x15:modelTable id="InformeLecturas_b6b23cd5-b8c4-4140-a85a-342cb6b239e3" name="InformeLecturas" connection="Excel Historial_Zeus"/>
          <x15:modelTable id="ResumenEventosConsumo_ac1b1cae-435b-4297-9879-d2a0b184be91" name="ResumenEventosConsumo" connection="Excel Historial_Zeus"/>
          <x15:modelTable id="ResumenEventosGeneración_2f7b495b-702b-461b-bdb6-3dc2b4c3a97f" name="ResumenEventosGeneración" connection="Excel Historial_Zeus"/>
          <x15:modelTable id="Calendar" name="Calendar" connection="Conexión"/>
        </x15:modelTables>
        <x15:modelRelationships>
          <x15:modelRelationship fromTable="InformeLecturas" fromColumn="Calendario" toTable="Calendar" toColumn="Fecha"/>
          <x15:modelRelationship fromTable="ResumenEventosConsumo" fromColumn="Calendario" toTable="Calendar" toColumn="Fecha"/>
          <x15:modelRelationship fromTable="ResumenEventosGeneración" fromColumn="Calendario" toTable="Calendar" toColumn="Fecha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ResumenEventosGeneración" columnName="Calendario" columnId="Calendario">
                <x16:calculatedTimeColumn columnName="Calendario (año)" columnId="Calendario (año)" contentType="years" isSelected="1"/>
                <x16:calculatedTimeColumn columnName="Calendario (trimestre)" columnId="Calendario (trimestre)" contentType="quarters" isSelected="1"/>
                <x16:calculatedTimeColumn columnName="Calendario (índice de meses)" columnId="Calendario (índice de meses)" contentType="monthsindex" isSelected="1"/>
                <x16:calculatedTimeColumn columnName="Calendario (mes)" columnId="Calendario (mes)" contentType="months" isSelected="1"/>
              </x16:modelTimeGrouping>
              <x16:modelTimeGrouping tableName="ResumenEventosConsumo" columnName="Calendario" columnId="Calendario">
                <x16:calculatedTimeColumn columnName="Calendario (año)" columnId="Calendario (año)" contentType="years" isSelected="1"/>
                <x16:calculatedTimeColumn columnName="Calendario (trimestre)" columnId="Calendario (trimestre)" contentType="quarters" isSelected="1"/>
                <x16:calculatedTimeColumn columnName="Calendario (índice de meses)" columnId="Calendario (índice de meses)" contentType="monthsindex" isSelected="1"/>
                <x16:calculatedTimeColumn columnName="Calendario (mes)" columnId="Calendario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2" l="1"/>
  <c r="B2" i="1" s="1"/>
  <c r="F8" i="1"/>
  <c r="G8" i="1"/>
  <c r="H8" i="1"/>
  <c r="D7" i="1" l="1"/>
  <c r="E7" i="1"/>
  <c r="B8" i="1" l="1"/>
  <c r="B5" i="1"/>
  <c r="B17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510F6C-E7B2-412C-969F-B3D6E976EB10}" name="Conexión" type="104" refreshedVersion="0" background="1">
    <extLst>
      <ext xmlns:x15="http://schemas.microsoft.com/office/spreadsheetml/2010/11/main" uri="{DE250136-89BD-433C-8126-D09CA5730AF9}">
        <x15:connection id="Calendar"/>
      </ext>
    </extLst>
  </connection>
  <connection id="2" xr16:uid="{A822287E-4B0C-4EA7-99BE-92A3A3EDC323}" name="Excel Historial_Zeus" type="100" refreshedVersion="8">
    <extLst>
      <ext xmlns:x15="http://schemas.microsoft.com/office/spreadsheetml/2010/11/main" uri="{DE250136-89BD-433C-8126-D09CA5730AF9}">
        <x15:connection id="ecbb17d8-119f-4ca6-b542-c59c7ba89d77"/>
      </ext>
    </extLst>
  </connection>
  <connection id="3" xr16:uid="{43BB881D-034D-4D78-A271-3657C550E7C4}" keepAlive="1" name="ThisWorkbookDataModel" description="Modelo de dat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InformeLecturas].[Energía].&amp;[Generación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<sst xmlns="http://schemas.openxmlformats.org/spreadsheetml/2006/main" count="142" uniqueCount="86">
  <si>
    <t>Energía</t>
  </si>
  <si>
    <t>Total general</t>
  </si>
  <si>
    <t>Fecha</t>
  </si>
  <si>
    <t>Hora 01</t>
  </si>
  <si>
    <t>Hora 02</t>
  </si>
  <si>
    <t>Hora 03</t>
  </si>
  <si>
    <t>Hora 04</t>
  </si>
  <si>
    <t>Hora 05</t>
  </si>
  <si>
    <t>Hora 06</t>
  </si>
  <si>
    <t>Hora 07</t>
  </si>
  <si>
    <t>Hora 08</t>
  </si>
  <si>
    <t>Hora 09</t>
  </si>
  <si>
    <t>Hora 10</t>
  </si>
  <si>
    <t>Hora 11</t>
  </si>
  <si>
    <t>Hora 12</t>
  </si>
  <si>
    <t>Hora 13</t>
  </si>
  <si>
    <t>Hora 14</t>
  </si>
  <si>
    <t>Hora 15</t>
  </si>
  <si>
    <t>Hora 16</t>
  </si>
  <si>
    <t>Hora 17</t>
  </si>
  <si>
    <t>Hora 18</t>
  </si>
  <si>
    <t>Hora 19</t>
  </si>
  <si>
    <t>Hora 20</t>
  </si>
  <si>
    <t>Hora 21</t>
  </si>
  <si>
    <t>Hora 22</t>
  </si>
  <si>
    <t>Hora 23</t>
  </si>
  <si>
    <t>Hora 24</t>
  </si>
  <si>
    <t>Energía Total Diaria</t>
  </si>
  <si>
    <t>Observación</t>
  </si>
  <si>
    <t>No Envío Lect. Med. Rpdo</t>
  </si>
  <si>
    <t>No Días</t>
  </si>
  <si>
    <t>Generación</t>
  </si>
  <si>
    <t>Consumo</t>
  </si>
  <si>
    <t>Factor de Planta</t>
  </si>
  <si>
    <t>Energía Total</t>
  </si>
  <si>
    <t>Fecha Inicial</t>
  </si>
  <si>
    <t>Fecha Final</t>
  </si>
  <si>
    <t>Factor Planta</t>
  </si>
  <si>
    <t>Horas Generación</t>
  </si>
  <si>
    <t xml:space="preserve"> </t>
  </si>
  <si>
    <t xml:space="preserve">  </t>
  </si>
  <si>
    <t>%Dif. Lect. Generación</t>
  </si>
  <si>
    <t>%Dif. Lect. Consumo</t>
  </si>
  <si>
    <t>No Envío Lect. Med. Ppal</t>
  </si>
  <si>
    <t>No Envío Lect. Ppal</t>
  </si>
  <si>
    <t>No Envío Lect. Rpdo</t>
  </si>
  <si>
    <t>Historial de Generación y Factor de Planta</t>
  </si>
  <si>
    <t xml:space="preserve"> -</t>
  </si>
  <si>
    <t>Eventos</t>
  </si>
  <si>
    <t>Generación Med. Ppal</t>
  </si>
  <si>
    <t>Generación Med. Rpdo</t>
  </si>
  <si>
    <t>Diferencia Lecturas</t>
  </si>
  <si>
    <t>%Diferencia Lecturas</t>
  </si>
  <si>
    <t>Hora</t>
  </si>
  <si>
    <t>0</t>
  </si>
  <si>
    <t>Eventos Diferencia de Lecturas</t>
  </si>
  <si>
    <t>Consumo Med. Ppal</t>
  </si>
  <si>
    <t>Consumo Med. Rpdo</t>
  </si>
  <si>
    <t>Diferencia de Lecturas</t>
  </si>
  <si>
    <t>%Diferencia de Lecturas</t>
  </si>
  <si>
    <t>Horas de Generación</t>
  </si>
  <si>
    <t>Crítica de Lecturas</t>
  </si>
  <si>
    <t>% Dif. Lect. Generación</t>
  </si>
  <si>
    <t>% Dif. Lect. Consumo</t>
  </si>
  <si>
    <t>Eventos Dif. Lecturas Generación</t>
  </si>
  <si>
    <t>Dif. Max. Lecturas Consumo</t>
  </si>
  <si>
    <t>Dif. Max. Lecturas Generación</t>
  </si>
  <si>
    <t>Eventos Dif. Lecturas Consumo</t>
  </si>
  <si>
    <t>CRÍTICA LECTURAS POR MES PCH BARRANCAS</t>
  </si>
  <si>
    <t>EVENTOS LECTURAS DE GENERACIÓN PCH BARRANCAS</t>
  </si>
  <si>
    <t>EVENTOS LECTURAS DE CONSUMO PCH BARRANCAS</t>
  </si>
  <si>
    <t>Ene-2025</t>
  </si>
  <si>
    <t>Feb-2025</t>
  </si>
  <si>
    <t>Mar-2025</t>
  </si>
  <si>
    <t>Abr-2025</t>
  </si>
  <si>
    <t>May-2025</t>
  </si>
  <si>
    <t>Jun-2025</t>
  </si>
  <si>
    <t>Jul-2025</t>
  </si>
  <si>
    <t>Ago-2025</t>
  </si>
  <si>
    <t>Sep-2025</t>
  </si>
  <si>
    <t>Oct-2025</t>
  </si>
  <si>
    <t>Nov-2025</t>
  </si>
  <si>
    <t>Dic-2025</t>
  </si>
  <si>
    <t>Factor de Planta &lt; 50 % Capacidad Planta</t>
  </si>
  <si>
    <t>1</t>
  </si>
  <si>
    <t>Ene-2026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</si>
</sst>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\ &quot;kWh&quot;"/>
  </numFmts>
  <fonts count="8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Arial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hair">
        <color rgb="FF006600"/>
      </bottom>
      <diagonal/>
    </border>
    <border>
      <left/>
      <right/>
      <top style="hair">
        <color rgb="FF006600"/>
      </top>
      <bottom style="hair">
        <color rgb="FF0066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10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3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0" fillId="0" borderId="0" xfId="0" applyNumberFormat="1"/>
    <xf numFmtId="0" fontId="0" fillId="4" borderId="0" xfId="0" applyFill="1"/>
    <xf numFmtId="0" fontId="2" fillId="0" borderId="0" xfId="0" applyFont="1"/>
    <xf numFmtId="10" fontId="2" fillId="0" borderId="0" xfId="0" applyNumberFormat="1" applyFont="1"/>
    <xf numFmtId="164" fontId="2" fillId="0" borderId="0" xfId="0" applyNumberFormat="1" applyFont="1"/>
    <xf numFmtId="0" fontId="1" fillId="0" borderId="2" xfId="0" applyFont="1" applyBorder="1"/>
    <xf numFmtId="0" fontId="0" fillId="0" borderId="3" xfId="0" applyBorder="1" applyAlignment="1">
      <alignment horizontal="left"/>
    </xf>
    <xf numFmtId="3" fontId="0" fillId="0" borderId="3" xfId="0" applyNumberFormat="1" applyBorder="1"/>
    <xf numFmtId="10" fontId="0" fillId="0" borderId="3" xfId="0" applyNumberFormat="1" applyBorder="1"/>
    <xf numFmtId="1" fontId="0" fillId="0" borderId="3" xfId="0" applyNumberFormat="1" applyBorder="1"/>
    <xf numFmtId="0" fontId="0" fillId="0" borderId="3" xfId="0" applyBorder="1"/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Border="1"/>
    <xf numFmtId="10" fontId="1" fillId="0" borderId="2" xfId="0" applyNumberFormat="1" applyFont="1" applyBorder="1"/>
    <xf numFmtId="1" fontId="1" fillId="0" borderId="2" xfId="0" applyNumberFormat="1" applyFont="1" applyBorder="1"/>
    <xf numFmtId="0" fontId="4" fillId="0" borderId="0" xfId="0" applyFont="1"/>
    <xf numFmtId="4" fontId="0" fillId="0" borderId="0" xfId="0" applyNumberFormat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145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alignment horizontal="center"/>
    </dxf>
    <dxf>
      <alignment vertical="center"/>
    </dxf>
    <dxf>
      <alignment wrapText="1"/>
    </dxf>
    <dxf>
      <numFmt numFmtId="1" formatCode="0"/>
    </dxf>
    <dxf>
      <border>
        <bottom style="thin">
          <color theme="4"/>
        </bottom>
      </border>
    </dxf>
    <dxf>
      <alignment vertical="center"/>
    </dxf>
    <dxf>
      <alignment horizontal="center"/>
    </dxf>
    <dxf>
      <alignment wrapText="1"/>
    </dxf>
    <dxf>
      <alignment vertical="top"/>
    </dxf>
    <dxf>
      <alignment vertical="center"/>
    </dxf>
    <dxf>
      <font>
        <sz val="9"/>
      </font>
    </dxf>
    <dxf>
      <alignment vertical="center"/>
    </dxf>
    <dxf>
      <alignment vertical="center"/>
    </dxf>
    <dxf>
      <font>
        <b/>
      </font>
    </dxf>
    <dxf>
      <font>
        <b/>
      </font>
    </dxf>
    <dxf>
      <font>
        <b/>
      </font>
    </dxf>
    <dxf>
      <alignment vertical="top"/>
    </dxf>
    <dxf>
      <alignment vertical="top"/>
    </dxf>
    <dxf>
      <alignment vertical="top"/>
    </dxf>
    <dxf>
      <font>
        <b/>
      </font>
    </dxf>
    <dxf>
      <font>
        <color auto="1"/>
      </font>
    </dxf>
    <dxf>
      <alignment vertical="center"/>
    </dxf>
    <dxf>
      <alignment horizontal="center"/>
    </dxf>
    <dxf>
      <alignment wrapText="1"/>
    </dxf>
    <dxf>
      <font>
        <b/>
      </font>
    </dxf>
    <dxf>
      <fill>
        <patternFill patternType="solid">
          <bgColor theme="4" tint="0.39997558519241921"/>
        </patternFill>
      </fill>
    </dxf>
    <dxf>
      <numFmt numFmtId="4" formatCode="#,##0.00"/>
    </dxf>
    <dxf>
      <alignment horizontal="center"/>
    </dxf>
    <dxf>
      <font>
        <b/>
      </font>
    </dxf>
    <dxf>
      <font>
        <color auto="1"/>
      </font>
    </dxf>
    <dxf>
      <font>
        <color auto="1"/>
      </font>
    </dxf>
    <dxf>
      <border>
        <bottom style="thin">
          <color theme="4"/>
        </bottom>
      </border>
    </dxf>
    <dxf>
      <numFmt numFmtId="3" formatCode="#,##0"/>
    </dxf>
    <dxf>
      <alignment vertical="center"/>
    </dxf>
    <dxf>
      <alignment horizontal="center"/>
    </dxf>
    <dxf>
      <alignment wrapText="1"/>
    </dxf>
    <dxf>
      <alignment wrapText="1"/>
    </dxf>
    <dxf>
      <numFmt numFmtId="14" formatCode="0.00%"/>
    </dxf>
    <dxf>
      <border>
        <bottom style="thin">
          <color theme="4"/>
        </bottom>
      </border>
    </dxf>
    <dxf>
      <alignment vertical="center"/>
    </dxf>
    <dxf>
      <alignment horizontal="center"/>
    </dxf>
    <dxf>
      <alignment wrapText="1"/>
    </dxf>
    <dxf>
      <alignment wrapText="1"/>
    </dxf>
    <dxf>
      <numFmt numFmtId="14" formatCode="0.00%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sz val="11"/>
      </font>
    </dxf>
    <dxf>
      <font>
        <sz val="11"/>
      </font>
    </dxf>
    <dxf>
      <font>
        <color auto="1"/>
      </font>
    </dxf>
    <dxf>
      <font>
        <sz val="9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1"/>
      </font>
    </dxf>
    <dxf>
      <font>
        <sz val="11"/>
      </font>
    </dxf>
    <dxf>
      <font>
        <sz val="11.5"/>
      </font>
    </dxf>
    <dxf>
      <font>
        <sz val="11.5"/>
      </font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.5"/>
      </font>
    </dxf>
    <dxf>
      <border>
        <bottom style="hair">
          <color rgb="FF006600"/>
        </bottom>
        <horizontal style="hair">
          <color rgb="FF006600"/>
        </horizontal>
      </border>
    </dxf>
    <dxf>
      <border>
        <bottom style="hair">
          <color rgb="FF006600"/>
        </bottom>
        <horizontal style="hair">
          <color rgb="FF006600"/>
        </horizontal>
      </border>
    </dxf>
    <dxf>
      <font>
        <sz val="10"/>
      </font>
    </dxf>
    <dxf>
      <font>
        <color theme="0" tint="-0.249977111117893"/>
      </font>
    </dxf>
    <dxf>
      <fill>
        <patternFill patternType="solid">
          <bgColor rgb="FF006600"/>
        </patternFill>
      </fill>
    </dxf>
    <dxf>
      <alignment vertical="center"/>
    </dxf>
    <dxf>
      <alignment horizontal="center"/>
    </dxf>
    <dxf>
      <font>
        <sz val="10"/>
      </font>
    </dxf>
    <dxf>
      <alignment wrapText="1"/>
    </dxf>
    <dxf>
      <alignment vertical="center"/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Estilo dinámico plano" table="0" count="3" xr9:uid="{6079C08C-6006-4BD7-933F-90C1916EAD1F}">
      <tableStyleElement type="headerRow" dxfId="144"/>
      <tableStyleElement type="totalRow" dxfId="143"/>
      <tableStyleElement type="secondRowStripe" dxfId="142"/>
    </tableStyle>
  </tableStyles>
  <colors>
    <mruColors>
      <color rgb="FFC8D342"/>
      <color rgb="FF03592A"/>
      <color rgb="FF002062"/>
      <color rgb="FF006600"/>
      <color rgb="FF7FB340"/>
      <color rgb="FF7FA93E"/>
      <color rgb="FF024620"/>
      <color rgb="FF004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8.xml"/><Relationship Id="rId18" Type="http://schemas.openxmlformats.org/officeDocument/2006/relationships/pivotCacheDefinition" Target="pivotCache/pivotCacheDefinition12.xml"/><Relationship Id="rId26" Type="http://schemas.openxmlformats.org/officeDocument/2006/relationships/styles" Target="styles.xml"/><Relationship Id="rId39" Type="http://schemas.openxmlformats.org/officeDocument/2006/relationships/customXml" Target="../customXml/item9.xml"/><Relationship Id="rId21" Type="http://schemas.openxmlformats.org/officeDocument/2006/relationships/pivotTable" Target="pivotTables/pivotTable3.xml"/><Relationship Id="rId34" Type="http://schemas.openxmlformats.org/officeDocument/2006/relationships/customXml" Target="../customXml/item4.xml"/><Relationship Id="rId42" Type="http://schemas.openxmlformats.org/officeDocument/2006/relationships/customXml" Target="../customXml/item12.xml"/><Relationship Id="rId47" Type="http://schemas.openxmlformats.org/officeDocument/2006/relationships/customXml" Target="../customXml/item17.xml"/><Relationship Id="rId50" Type="http://schemas.openxmlformats.org/officeDocument/2006/relationships/customXml" Target="../customXml/item20.xml"/><Relationship Id="rId55" Type="http://schemas.openxmlformats.org/officeDocument/2006/relationships/customXml" Target="../customXml/item25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0.xml"/><Relationship Id="rId29" Type="http://schemas.openxmlformats.org/officeDocument/2006/relationships/powerPivotData" Target="model/item.data"/><Relationship Id="rId11" Type="http://schemas.openxmlformats.org/officeDocument/2006/relationships/pivotCacheDefinition" Target="pivotCache/pivotCacheDefinition6.xml"/><Relationship Id="rId24" Type="http://schemas.openxmlformats.org/officeDocument/2006/relationships/theme" Target="theme/theme1.xml"/><Relationship Id="rId32" Type="http://schemas.openxmlformats.org/officeDocument/2006/relationships/customXml" Target="../customXml/item2.xml"/><Relationship Id="rId37" Type="http://schemas.openxmlformats.org/officeDocument/2006/relationships/customXml" Target="../customXml/item7.xml"/><Relationship Id="rId40" Type="http://schemas.openxmlformats.org/officeDocument/2006/relationships/customXml" Target="../customXml/item10.xml"/><Relationship Id="rId45" Type="http://schemas.openxmlformats.org/officeDocument/2006/relationships/customXml" Target="../customXml/item15.xml"/><Relationship Id="rId53" Type="http://schemas.openxmlformats.org/officeDocument/2006/relationships/customXml" Target="../customXml/item23.xml"/><Relationship Id="rId58" Type="http://schemas.openxmlformats.org/officeDocument/2006/relationships/customXml" Target="../customXml/item28.xml"/><Relationship Id="rId5" Type="http://schemas.openxmlformats.org/officeDocument/2006/relationships/worksheet" Target="worksheets/sheet5.xml"/><Relationship Id="rId19" Type="http://schemas.openxmlformats.org/officeDocument/2006/relationships/pivotTable" Target="pivotTables/pivotTabl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pivotCacheDefinition" Target="pivotCache/pivotCacheDefinition9.xml"/><Relationship Id="rId22" Type="http://schemas.openxmlformats.org/officeDocument/2006/relationships/pivotCacheDefinition" Target="pivotCache/pivotCacheDefinition13.xml"/><Relationship Id="rId27" Type="http://schemas.openxmlformats.org/officeDocument/2006/relationships/sharedStrings" Target="sharedStrings.xml"/><Relationship Id="rId30" Type="http://schemas.openxmlformats.org/officeDocument/2006/relationships/calcChain" Target="calcChain.xml"/><Relationship Id="rId35" Type="http://schemas.openxmlformats.org/officeDocument/2006/relationships/customXml" Target="../customXml/item5.xml"/><Relationship Id="rId43" Type="http://schemas.openxmlformats.org/officeDocument/2006/relationships/customXml" Target="../customXml/item13.xml"/><Relationship Id="rId48" Type="http://schemas.openxmlformats.org/officeDocument/2006/relationships/customXml" Target="../customXml/item18.xml"/><Relationship Id="rId56" Type="http://schemas.openxmlformats.org/officeDocument/2006/relationships/customXml" Target="../customXml/item26.xml"/><Relationship Id="rId8" Type="http://schemas.openxmlformats.org/officeDocument/2006/relationships/pivotCacheDefinition" Target="pivotCache/pivotCacheDefinition3.xml"/><Relationship Id="rId51" Type="http://schemas.openxmlformats.org/officeDocument/2006/relationships/customXml" Target="../customXml/item21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7.xml"/><Relationship Id="rId17" Type="http://schemas.openxmlformats.org/officeDocument/2006/relationships/pivotCacheDefinition" Target="pivotCache/pivotCacheDefinition11.xml"/><Relationship Id="rId25" Type="http://schemas.openxmlformats.org/officeDocument/2006/relationships/connections" Target="connections.xml"/><Relationship Id="rId33" Type="http://schemas.openxmlformats.org/officeDocument/2006/relationships/customXml" Target="../customXml/item3.xml"/><Relationship Id="rId38" Type="http://schemas.openxmlformats.org/officeDocument/2006/relationships/customXml" Target="../customXml/item8.xml"/><Relationship Id="rId46" Type="http://schemas.openxmlformats.org/officeDocument/2006/relationships/customXml" Target="../customXml/item16.xml"/><Relationship Id="rId59" Type="http://schemas.openxmlformats.org/officeDocument/2006/relationships/customXml" Target="../customXml/item29.xml"/><Relationship Id="rId20" Type="http://schemas.openxmlformats.org/officeDocument/2006/relationships/pivotTable" Target="pivotTables/pivotTable2.xml"/><Relationship Id="rId41" Type="http://schemas.openxmlformats.org/officeDocument/2006/relationships/customXml" Target="../customXml/item11.xml"/><Relationship Id="rId54" Type="http://schemas.openxmlformats.org/officeDocument/2006/relationships/customXml" Target="../customXml/item2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5" Type="http://schemas.microsoft.com/office/2007/relationships/slicerCache" Target="slicerCaches/slicerCache1.xml"/><Relationship Id="rId23" Type="http://schemas.microsoft.com/office/2011/relationships/timelineCache" Target="timelineCaches/timelineCache1.xml"/><Relationship Id="rId28" Type="http://schemas.openxmlformats.org/officeDocument/2006/relationships/sheetMetadata" Target="metadata.xml"/><Relationship Id="rId36" Type="http://schemas.openxmlformats.org/officeDocument/2006/relationships/customXml" Target="../customXml/item6.xml"/><Relationship Id="rId49" Type="http://schemas.openxmlformats.org/officeDocument/2006/relationships/customXml" Target="../customXml/item19.xml"/><Relationship Id="rId57" Type="http://schemas.openxmlformats.org/officeDocument/2006/relationships/customXml" Target="../customXml/item27.xml"/><Relationship Id="rId10" Type="http://schemas.openxmlformats.org/officeDocument/2006/relationships/pivotCacheDefinition" Target="pivotCache/pivotCacheDefinition5.xml"/><Relationship Id="rId31" Type="http://schemas.openxmlformats.org/officeDocument/2006/relationships/customXml" Target="../customXml/item1.xml"/><Relationship Id="rId44" Type="http://schemas.openxmlformats.org/officeDocument/2006/relationships/customXml" Target="../customXml/item14.xml"/><Relationship Id="rId52" Type="http://schemas.openxmlformats.org/officeDocument/2006/relationships/customXml" Target="../customXml/item22.xml"/><Relationship Id="rId60" Type="http://schemas.openxmlformats.org/officeDocument/2006/relationships/customXml" Target="../customXml/item3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3638078396762094E-2"/>
          <c:y val="7.5016842206016079E-2"/>
          <c:w val="0.93908589743589765"/>
          <c:h val="0.66934884166117536"/>
        </c:manualLayout>
      </c:layout>
      <c:barChart>
        <c:barDir val="col"/>
        <c:grouping val="clustered"/>
        <c:varyColors val="0"/>
        <c:ser>
          <c:idx val="0"/>
          <c:order val="0"/>
          <c:tx>
            <c:v>Suma de Hora 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2210</c:v>
              </c:pt>
              <c:pt idx="1">
                <c:v>2215</c:v>
              </c:pt>
              <c:pt idx="2">
                <c:v>2397</c:v>
              </c:pt>
              <c:pt idx="3">
                <c:v>2843</c:v>
              </c:pt>
              <c:pt idx="4">
                <c:v>2544</c:v>
              </c:pt>
              <c:pt idx="5">
                <c:v>2657</c:v>
              </c:pt>
              <c:pt idx="6">
                <c:v>2636</c:v>
              </c:pt>
              <c:pt idx="7">
                <c:v>2443</c:v>
              </c:pt>
              <c:pt idx="8">
                <c:v>2431</c:v>
              </c:pt>
              <c:pt idx="9">
                <c:v>3205</c:v>
              </c:pt>
              <c:pt idx="10">
                <c:v>2536</c:v>
              </c:pt>
              <c:pt idx="11">
                <c:v>3351</c:v>
              </c:pt>
              <c:pt idx="12">
                <c:v>3748</c:v>
              </c:pt>
              <c:pt idx="13">
                <c:v>3859</c:v>
              </c:pt>
              <c:pt idx="14">
                <c:v>3584</c:v>
              </c:pt>
              <c:pt idx="15">
                <c:v>3711</c:v>
              </c:pt>
              <c:pt idx="16">
                <c:v>3335</c:v>
              </c:pt>
              <c:pt idx="17">
                <c:v>3182</c:v>
              </c:pt>
              <c:pt idx="18">
                <c:v>3028</c:v>
              </c:pt>
              <c:pt idx="19">
                <c:v>2975</c:v>
              </c:pt>
              <c:pt idx="20">
                <c:v>2813</c:v>
              </c:pt>
              <c:pt idx="21">
                <c:v>2768</c:v>
              </c:pt>
              <c:pt idx="22">
                <c:v>2952</c:v>
              </c:pt>
              <c:pt idx="23">
                <c:v>2676</c:v>
              </c:pt>
              <c:pt idx="24">
                <c:v>2641</c:v>
              </c:pt>
              <c:pt idx="25">
                <c:v>2719</c:v>
              </c:pt>
              <c:pt idx="26">
                <c:v>2850</c:v>
              </c:pt>
              <c:pt idx="27">
                <c:v>2588</c:v>
              </c:pt>
              <c:pt idx="28">
                <c:v>2521</c:v>
              </c:pt>
              <c:pt idx="29">
                <c:v>3526</c:v>
              </c:pt>
              <c:pt idx="30">
                <c:v>3130</c:v>
              </c:pt>
            </c:numLit>
          </c:val>
          <c:extLst>
            <c:ext xmlns:c16="http://schemas.microsoft.com/office/drawing/2014/chart" uri="{C3380CC4-5D6E-409C-BE32-E72D297353CC}">
              <c16:uniqueId val="{00000001-BF14-40C0-9FF0-5F8327B0D4E2}"/>
            </c:ext>
          </c:extLst>
        </c:ser>
        <c:ser>
          <c:idx val="1"/>
          <c:order val="1"/>
          <c:tx>
            <c:v>Suma de Hora 02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2222</c:v>
              </c:pt>
              <c:pt idx="1">
                <c:v>2208</c:v>
              </c:pt>
              <c:pt idx="2">
                <c:v>2399</c:v>
              </c:pt>
              <c:pt idx="3">
                <c:v>2589</c:v>
              </c:pt>
              <c:pt idx="4">
                <c:v>2626</c:v>
              </c:pt>
              <c:pt idx="5">
                <c:v>2606</c:v>
              </c:pt>
              <c:pt idx="6">
                <c:v>2623</c:v>
              </c:pt>
              <c:pt idx="7">
                <c:v>2435</c:v>
              </c:pt>
              <c:pt idx="8">
                <c:v>2932</c:v>
              </c:pt>
              <c:pt idx="9">
                <c:v>3079</c:v>
              </c:pt>
              <c:pt idx="10">
                <c:v>2518</c:v>
              </c:pt>
              <c:pt idx="11">
                <c:v>3157</c:v>
              </c:pt>
              <c:pt idx="12">
                <c:v>3247</c:v>
              </c:pt>
              <c:pt idx="13">
                <c:v>3781</c:v>
              </c:pt>
              <c:pt idx="14">
                <c:v>3566</c:v>
              </c:pt>
              <c:pt idx="15">
                <c:v>3644</c:v>
              </c:pt>
              <c:pt idx="16">
                <c:v>3332</c:v>
              </c:pt>
              <c:pt idx="17">
                <c:v>3175</c:v>
              </c:pt>
              <c:pt idx="18">
                <c:v>3028</c:v>
              </c:pt>
              <c:pt idx="19">
                <c:v>2969</c:v>
              </c:pt>
              <c:pt idx="20">
                <c:v>2807</c:v>
              </c:pt>
              <c:pt idx="21">
                <c:v>2762</c:v>
              </c:pt>
              <c:pt idx="22">
                <c:v>2945</c:v>
              </c:pt>
              <c:pt idx="23">
                <c:v>2674</c:v>
              </c:pt>
              <c:pt idx="24">
                <c:v>2639</c:v>
              </c:pt>
              <c:pt idx="25">
                <c:v>2708</c:v>
              </c:pt>
              <c:pt idx="26">
                <c:v>2735</c:v>
              </c:pt>
              <c:pt idx="27">
                <c:v>2589</c:v>
              </c:pt>
              <c:pt idx="28">
                <c:v>2518</c:v>
              </c:pt>
              <c:pt idx="29">
                <c:v>3110</c:v>
              </c:pt>
              <c:pt idx="30">
                <c:v>3230</c:v>
              </c:pt>
            </c:numLit>
          </c:val>
          <c:extLst>
            <c:ext xmlns:c16="http://schemas.microsoft.com/office/drawing/2014/chart" uri="{C3380CC4-5D6E-409C-BE32-E72D297353CC}">
              <c16:uniqueId val="{00000002-BF14-40C0-9FF0-5F8327B0D4E2}"/>
            </c:ext>
          </c:extLst>
        </c:ser>
        <c:ser>
          <c:idx val="2"/>
          <c:order val="2"/>
          <c:tx>
            <c:v>Suma de Hora 03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2225</c:v>
              </c:pt>
              <c:pt idx="1">
                <c:v>2207</c:v>
              </c:pt>
              <c:pt idx="2">
                <c:v>2405</c:v>
              </c:pt>
              <c:pt idx="3">
                <c:v>2471</c:v>
              </c:pt>
              <c:pt idx="4">
                <c:v>2498</c:v>
              </c:pt>
              <c:pt idx="5">
                <c:v>2580</c:v>
              </c:pt>
              <c:pt idx="6">
                <c:v>2603</c:v>
              </c:pt>
              <c:pt idx="7">
                <c:v>2437</c:v>
              </c:pt>
              <c:pt idx="8">
                <c:v>2334</c:v>
              </c:pt>
              <c:pt idx="9">
                <c:v>2821</c:v>
              </c:pt>
              <c:pt idx="10">
                <c:v>2530</c:v>
              </c:pt>
              <c:pt idx="11">
                <c:v>2970</c:v>
              </c:pt>
              <c:pt idx="12">
                <c:v>3784</c:v>
              </c:pt>
              <c:pt idx="13">
                <c:v>3335</c:v>
              </c:pt>
              <c:pt idx="14">
                <c:v>3544</c:v>
              </c:pt>
              <c:pt idx="15">
                <c:v>3605</c:v>
              </c:pt>
              <c:pt idx="16">
                <c:v>3326</c:v>
              </c:pt>
              <c:pt idx="17">
                <c:v>3180</c:v>
              </c:pt>
              <c:pt idx="18">
                <c:v>3027</c:v>
              </c:pt>
              <c:pt idx="19">
                <c:v>2968</c:v>
              </c:pt>
              <c:pt idx="20">
                <c:v>2809</c:v>
              </c:pt>
              <c:pt idx="21">
                <c:v>2777</c:v>
              </c:pt>
              <c:pt idx="22">
                <c:v>2938</c:v>
              </c:pt>
              <c:pt idx="23">
                <c:v>2672</c:v>
              </c:pt>
              <c:pt idx="24">
                <c:v>2640</c:v>
              </c:pt>
              <c:pt idx="25">
                <c:v>2666</c:v>
              </c:pt>
              <c:pt idx="26">
                <c:v>2688</c:v>
              </c:pt>
              <c:pt idx="27">
                <c:v>2583</c:v>
              </c:pt>
              <c:pt idx="28">
                <c:v>2520</c:v>
              </c:pt>
              <c:pt idx="29">
                <c:v>3139</c:v>
              </c:pt>
              <c:pt idx="30">
                <c:v>3181</c:v>
              </c:pt>
            </c:numLit>
          </c:val>
          <c:extLst>
            <c:ext xmlns:c16="http://schemas.microsoft.com/office/drawing/2014/chart" uri="{C3380CC4-5D6E-409C-BE32-E72D297353CC}">
              <c16:uniqueId val="{00000003-BF14-40C0-9FF0-5F8327B0D4E2}"/>
            </c:ext>
          </c:extLst>
        </c:ser>
        <c:ser>
          <c:idx val="3"/>
          <c:order val="3"/>
          <c:tx>
            <c:v>Suma de Hora 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2227</c:v>
              </c:pt>
              <c:pt idx="1">
                <c:v>2233</c:v>
              </c:pt>
              <c:pt idx="2">
                <c:v>2399</c:v>
              </c:pt>
              <c:pt idx="3">
                <c:v>2435</c:v>
              </c:pt>
              <c:pt idx="4">
                <c:v>2391</c:v>
              </c:pt>
              <c:pt idx="5">
                <c:v>2551</c:v>
              </c:pt>
              <c:pt idx="6">
                <c:v>2589</c:v>
              </c:pt>
              <c:pt idx="7">
                <c:v>2432</c:v>
              </c:pt>
              <c:pt idx="8">
                <c:v>2337</c:v>
              </c:pt>
              <c:pt idx="9">
                <c:v>2626</c:v>
              </c:pt>
              <c:pt idx="10">
                <c:v>2509</c:v>
              </c:pt>
              <c:pt idx="11">
                <c:v>2850</c:v>
              </c:pt>
              <c:pt idx="12">
                <c:v>3763</c:v>
              </c:pt>
              <c:pt idx="13">
                <c:v>3448</c:v>
              </c:pt>
              <c:pt idx="14">
                <c:v>3525</c:v>
              </c:pt>
              <c:pt idx="15">
                <c:v>3583</c:v>
              </c:pt>
              <c:pt idx="16">
                <c:v>3325</c:v>
              </c:pt>
              <c:pt idx="17">
                <c:v>3174</c:v>
              </c:pt>
              <c:pt idx="18">
                <c:v>3023</c:v>
              </c:pt>
              <c:pt idx="19">
                <c:v>2974</c:v>
              </c:pt>
              <c:pt idx="20">
                <c:v>2806</c:v>
              </c:pt>
              <c:pt idx="21">
                <c:v>3085</c:v>
              </c:pt>
              <c:pt idx="22">
                <c:v>2934</c:v>
              </c:pt>
              <c:pt idx="23">
                <c:v>2673</c:v>
              </c:pt>
              <c:pt idx="24">
                <c:v>2653</c:v>
              </c:pt>
              <c:pt idx="25">
                <c:v>2655</c:v>
              </c:pt>
              <c:pt idx="26">
                <c:v>2675</c:v>
              </c:pt>
              <c:pt idx="27">
                <c:v>2588</c:v>
              </c:pt>
              <c:pt idx="28">
                <c:v>2520</c:v>
              </c:pt>
              <c:pt idx="29">
                <c:v>3032</c:v>
              </c:pt>
              <c:pt idx="30">
                <c:v>3149</c:v>
              </c:pt>
            </c:numLit>
          </c:val>
          <c:extLst>
            <c:ext xmlns:c16="http://schemas.microsoft.com/office/drawing/2014/chart" uri="{C3380CC4-5D6E-409C-BE32-E72D297353CC}">
              <c16:uniqueId val="{00000004-BF14-40C0-9FF0-5F8327B0D4E2}"/>
            </c:ext>
          </c:extLst>
        </c:ser>
        <c:ser>
          <c:idx val="4"/>
          <c:order val="4"/>
          <c:tx>
            <c:v>Suma de Hora 05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2226</c:v>
              </c:pt>
              <c:pt idx="1">
                <c:v>2451</c:v>
              </c:pt>
              <c:pt idx="2">
                <c:v>2388</c:v>
              </c:pt>
              <c:pt idx="3">
                <c:v>2407</c:v>
              </c:pt>
              <c:pt idx="4">
                <c:v>2322</c:v>
              </c:pt>
              <c:pt idx="5">
                <c:v>2523</c:v>
              </c:pt>
              <c:pt idx="6">
                <c:v>2577</c:v>
              </c:pt>
              <c:pt idx="7">
                <c:v>2434</c:v>
              </c:pt>
              <c:pt idx="8">
                <c:v>2329</c:v>
              </c:pt>
              <c:pt idx="9">
                <c:v>2527</c:v>
              </c:pt>
              <c:pt idx="10">
                <c:v>2478</c:v>
              </c:pt>
              <c:pt idx="11">
                <c:v>3117</c:v>
              </c:pt>
              <c:pt idx="12">
                <c:v>3571</c:v>
              </c:pt>
              <c:pt idx="13">
                <c:v>3131</c:v>
              </c:pt>
              <c:pt idx="14">
                <c:v>3514</c:v>
              </c:pt>
              <c:pt idx="15">
                <c:v>3554</c:v>
              </c:pt>
              <c:pt idx="16">
                <c:v>3324</c:v>
              </c:pt>
              <c:pt idx="17">
                <c:v>3162</c:v>
              </c:pt>
              <c:pt idx="18">
                <c:v>3024</c:v>
              </c:pt>
              <c:pt idx="19">
                <c:v>2975</c:v>
              </c:pt>
              <c:pt idx="20">
                <c:v>2156</c:v>
              </c:pt>
              <c:pt idx="21">
                <c:v>3229</c:v>
              </c:pt>
              <c:pt idx="22">
                <c:v>2926</c:v>
              </c:pt>
              <c:pt idx="23">
                <c:v>2677</c:v>
              </c:pt>
              <c:pt idx="24">
                <c:v>2645</c:v>
              </c:pt>
              <c:pt idx="25">
                <c:v>2649</c:v>
              </c:pt>
              <c:pt idx="26">
                <c:v>2659</c:v>
              </c:pt>
              <c:pt idx="27">
                <c:v>2586</c:v>
              </c:pt>
              <c:pt idx="28">
                <c:v>2524</c:v>
              </c:pt>
              <c:pt idx="29">
                <c:v>2964</c:v>
              </c:pt>
              <c:pt idx="30">
                <c:v>3112</c:v>
              </c:pt>
            </c:numLit>
          </c:val>
          <c:extLst>
            <c:ext xmlns:c16="http://schemas.microsoft.com/office/drawing/2014/chart" uri="{C3380CC4-5D6E-409C-BE32-E72D297353CC}">
              <c16:uniqueId val="{00000005-BF14-40C0-9FF0-5F8327B0D4E2}"/>
            </c:ext>
          </c:extLst>
        </c:ser>
        <c:ser>
          <c:idx val="5"/>
          <c:order val="5"/>
          <c:tx>
            <c:v>Suma de Hora 06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2230</c:v>
              </c:pt>
              <c:pt idx="1">
                <c:v>1174</c:v>
              </c:pt>
              <c:pt idx="2">
                <c:v>2375</c:v>
              </c:pt>
              <c:pt idx="3">
                <c:v>2406</c:v>
              </c:pt>
              <c:pt idx="4">
                <c:v>2290</c:v>
              </c:pt>
              <c:pt idx="5">
                <c:v>2512</c:v>
              </c:pt>
              <c:pt idx="6">
                <c:v>2566</c:v>
              </c:pt>
              <c:pt idx="7">
                <c:v>2424</c:v>
              </c:pt>
              <c:pt idx="8">
                <c:v>2319</c:v>
              </c:pt>
              <c:pt idx="9">
                <c:v>2465</c:v>
              </c:pt>
              <c:pt idx="10">
                <c:v>2468</c:v>
              </c:pt>
              <c:pt idx="11">
                <c:v>3056</c:v>
              </c:pt>
              <c:pt idx="12">
                <c:v>3101</c:v>
              </c:pt>
              <c:pt idx="13">
                <c:v>3447</c:v>
              </c:pt>
              <c:pt idx="14">
                <c:v>3495</c:v>
              </c:pt>
              <c:pt idx="15">
                <c:v>3535</c:v>
              </c:pt>
              <c:pt idx="16">
                <c:v>3307</c:v>
              </c:pt>
              <c:pt idx="17">
                <c:v>3165</c:v>
              </c:pt>
              <c:pt idx="18">
                <c:v>3017</c:v>
              </c:pt>
              <c:pt idx="19">
                <c:v>2972</c:v>
              </c:pt>
              <c:pt idx="20">
                <c:v>3438</c:v>
              </c:pt>
              <c:pt idx="21">
                <c:v>3037</c:v>
              </c:pt>
              <c:pt idx="22">
                <c:v>1694</c:v>
              </c:pt>
              <c:pt idx="23">
                <c:v>2680</c:v>
              </c:pt>
              <c:pt idx="24">
                <c:v>2646</c:v>
              </c:pt>
              <c:pt idx="25">
                <c:v>2652</c:v>
              </c:pt>
              <c:pt idx="26">
                <c:v>2652</c:v>
              </c:pt>
              <c:pt idx="27">
                <c:v>2580</c:v>
              </c:pt>
              <c:pt idx="28">
                <c:v>2527</c:v>
              </c:pt>
              <c:pt idx="29">
                <c:v>2906</c:v>
              </c:pt>
              <c:pt idx="30">
                <c:v>3082</c:v>
              </c:pt>
            </c:numLit>
          </c:val>
          <c:extLst>
            <c:ext xmlns:c16="http://schemas.microsoft.com/office/drawing/2014/chart" uri="{C3380CC4-5D6E-409C-BE32-E72D297353CC}">
              <c16:uniqueId val="{00000006-BF14-40C0-9FF0-5F8327B0D4E2}"/>
            </c:ext>
          </c:extLst>
        </c:ser>
        <c:ser>
          <c:idx val="6"/>
          <c:order val="6"/>
          <c:tx>
            <c:v>Suma de Hora 07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2231</c:v>
              </c:pt>
              <c:pt idx="1">
                <c:v>1853</c:v>
              </c:pt>
              <c:pt idx="2">
                <c:v>2273</c:v>
              </c:pt>
              <c:pt idx="3">
                <c:v>2368</c:v>
              </c:pt>
              <c:pt idx="4">
                <c:v>2337</c:v>
              </c:pt>
              <c:pt idx="5">
                <c:v>2446</c:v>
              </c:pt>
              <c:pt idx="6">
                <c:v>2550</c:v>
              </c:pt>
              <c:pt idx="7">
                <c:v>2422</c:v>
              </c:pt>
              <c:pt idx="8">
                <c:v>2331</c:v>
              </c:pt>
              <c:pt idx="9">
                <c:v>2658</c:v>
              </c:pt>
              <c:pt idx="10">
                <c:v>2486</c:v>
              </c:pt>
              <c:pt idx="11">
                <c:v>2978</c:v>
              </c:pt>
              <c:pt idx="12">
                <c:v>3088</c:v>
              </c:pt>
              <c:pt idx="13">
                <c:v>3621</c:v>
              </c:pt>
              <c:pt idx="14">
                <c:v>3196</c:v>
              </c:pt>
              <c:pt idx="15">
                <c:v>3512</c:v>
              </c:pt>
              <c:pt idx="16">
                <c:v>3304</c:v>
              </c:pt>
              <c:pt idx="17">
                <c:v>3162</c:v>
              </c:pt>
              <c:pt idx="18">
                <c:v>3009</c:v>
              </c:pt>
              <c:pt idx="19">
                <c:v>2972</c:v>
              </c:pt>
              <c:pt idx="20">
                <c:v>2650</c:v>
              </c:pt>
              <c:pt idx="21">
                <c:v>2954</c:v>
              </c:pt>
              <c:pt idx="22">
                <c:v>3384</c:v>
              </c:pt>
              <c:pt idx="23">
                <c:v>2674</c:v>
              </c:pt>
              <c:pt idx="24">
                <c:v>2645</c:v>
              </c:pt>
              <c:pt idx="25">
                <c:v>2746</c:v>
              </c:pt>
              <c:pt idx="26">
                <c:v>2635</c:v>
              </c:pt>
              <c:pt idx="27">
                <c:v>2581</c:v>
              </c:pt>
              <c:pt idx="28">
                <c:v>2519</c:v>
              </c:pt>
              <c:pt idx="29">
                <c:v>2895</c:v>
              </c:pt>
              <c:pt idx="30">
                <c:v>3066</c:v>
              </c:pt>
            </c:numLit>
          </c:val>
          <c:extLst>
            <c:ext xmlns:c16="http://schemas.microsoft.com/office/drawing/2014/chart" uri="{C3380CC4-5D6E-409C-BE32-E72D297353CC}">
              <c16:uniqueId val="{00000007-BF14-40C0-9FF0-5F8327B0D4E2}"/>
            </c:ext>
          </c:extLst>
        </c:ser>
        <c:ser>
          <c:idx val="7"/>
          <c:order val="7"/>
          <c:tx>
            <c:v>Suma de Hora 08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2219</c:v>
              </c:pt>
              <c:pt idx="1">
                <c:v>3500</c:v>
              </c:pt>
              <c:pt idx="2">
                <c:v>2282</c:v>
              </c:pt>
              <c:pt idx="3">
                <c:v>2278</c:v>
              </c:pt>
              <c:pt idx="4">
                <c:v>2342</c:v>
              </c:pt>
              <c:pt idx="5">
                <c:v>2420</c:v>
              </c:pt>
              <c:pt idx="6">
                <c:v>2529</c:v>
              </c:pt>
              <c:pt idx="7">
                <c:v>2398</c:v>
              </c:pt>
              <c:pt idx="8">
                <c:v>2320</c:v>
              </c:pt>
              <c:pt idx="9">
                <c:v>2679</c:v>
              </c:pt>
              <c:pt idx="10">
                <c:v>2500</c:v>
              </c:pt>
              <c:pt idx="11">
                <c:v>2949</c:v>
              </c:pt>
              <c:pt idx="12">
                <c:v>3744</c:v>
              </c:pt>
              <c:pt idx="13">
                <c:v>3519</c:v>
              </c:pt>
              <c:pt idx="14">
                <c:v>3317</c:v>
              </c:pt>
              <c:pt idx="15">
                <c:v>3500</c:v>
              </c:pt>
              <c:pt idx="16">
                <c:v>3292</c:v>
              </c:pt>
              <c:pt idx="17">
                <c:v>3158</c:v>
              </c:pt>
              <c:pt idx="18">
                <c:v>3001</c:v>
              </c:pt>
              <c:pt idx="19">
                <c:v>2934</c:v>
              </c:pt>
              <c:pt idx="20">
                <c:v>2765</c:v>
              </c:pt>
              <c:pt idx="21">
                <c:v>2884</c:v>
              </c:pt>
              <c:pt idx="22">
                <c:v>3030</c:v>
              </c:pt>
              <c:pt idx="23">
                <c:v>2672</c:v>
              </c:pt>
              <c:pt idx="24">
                <c:v>2636</c:v>
              </c:pt>
              <c:pt idx="25">
                <c:v>2794</c:v>
              </c:pt>
              <c:pt idx="26">
                <c:v>2625</c:v>
              </c:pt>
              <c:pt idx="27">
                <c:v>2578</c:v>
              </c:pt>
              <c:pt idx="28">
                <c:v>2511</c:v>
              </c:pt>
              <c:pt idx="29">
                <c:v>2936</c:v>
              </c:pt>
              <c:pt idx="30">
                <c:v>2954</c:v>
              </c:pt>
            </c:numLit>
          </c:val>
          <c:extLst>
            <c:ext xmlns:c16="http://schemas.microsoft.com/office/drawing/2014/chart" uri="{C3380CC4-5D6E-409C-BE32-E72D297353CC}">
              <c16:uniqueId val="{00000008-BF14-40C0-9FF0-5F8327B0D4E2}"/>
            </c:ext>
          </c:extLst>
        </c:ser>
        <c:ser>
          <c:idx val="8"/>
          <c:order val="8"/>
          <c:tx>
            <c:v>Suma de Hora 09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2216</c:v>
              </c:pt>
              <c:pt idx="1">
                <c:v>3088</c:v>
              </c:pt>
              <c:pt idx="2">
                <c:v>2310</c:v>
              </c:pt>
              <c:pt idx="3">
                <c:v>2416</c:v>
              </c:pt>
              <c:pt idx="4">
                <c:v>2328</c:v>
              </c:pt>
              <c:pt idx="5">
                <c:v>2415</c:v>
              </c:pt>
              <c:pt idx="6">
                <c:v>2525</c:v>
              </c:pt>
              <c:pt idx="7">
                <c:v>2397</c:v>
              </c:pt>
              <c:pt idx="8">
                <c:v>2318</c:v>
              </c:pt>
              <c:pt idx="9">
                <c:v>2643</c:v>
              </c:pt>
              <c:pt idx="10">
                <c:v>2589</c:v>
              </c:pt>
              <c:pt idx="11">
                <c:v>3105</c:v>
              </c:pt>
              <c:pt idx="12">
                <c:v>3534</c:v>
              </c:pt>
              <c:pt idx="13">
                <c:v>3176</c:v>
              </c:pt>
              <c:pt idx="14">
                <c:v>3306</c:v>
              </c:pt>
              <c:pt idx="15">
                <c:v>3486</c:v>
              </c:pt>
              <c:pt idx="16">
                <c:v>3275</c:v>
              </c:pt>
              <c:pt idx="17">
                <c:v>3131</c:v>
              </c:pt>
              <c:pt idx="18">
                <c:v>2999</c:v>
              </c:pt>
              <c:pt idx="19">
                <c:v>2855</c:v>
              </c:pt>
              <c:pt idx="20">
                <c:v>2764</c:v>
              </c:pt>
              <c:pt idx="21">
                <c:v>2891</c:v>
              </c:pt>
              <c:pt idx="22">
                <c:v>2888</c:v>
              </c:pt>
              <c:pt idx="23">
                <c:v>2668</c:v>
              </c:pt>
              <c:pt idx="24">
                <c:v>2634</c:v>
              </c:pt>
              <c:pt idx="25">
                <c:v>2696</c:v>
              </c:pt>
              <c:pt idx="26">
                <c:v>2617</c:v>
              </c:pt>
              <c:pt idx="27">
                <c:v>2569</c:v>
              </c:pt>
              <c:pt idx="28">
                <c:v>2510</c:v>
              </c:pt>
              <c:pt idx="29">
                <c:v>2944</c:v>
              </c:pt>
              <c:pt idx="30">
                <c:v>2896</c:v>
              </c:pt>
            </c:numLit>
          </c:val>
          <c:extLst>
            <c:ext xmlns:c16="http://schemas.microsoft.com/office/drawing/2014/chart" uri="{C3380CC4-5D6E-409C-BE32-E72D297353CC}">
              <c16:uniqueId val="{00000009-BF14-40C0-9FF0-5F8327B0D4E2}"/>
            </c:ext>
          </c:extLst>
        </c:ser>
        <c:ser>
          <c:idx val="9"/>
          <c:order val="9"/>
          <c:tx>
            <c:v>Suma de Hora 10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2212</c:v>
              </c:pt>
              <c:pt idx="1">
                <c:v>2762</c:v>
              </c:pt>
              <c:pt idx="2">
                <c:v>2308</c:v>
              </c:pt>
              <c:pt idx="3">
                <c:v>2377</c:v>
              </c:pt>
              <c:pt idx="4">
                <c:v>2307</c:v>
              </c:pt>
              <c:pt idx="5">
                <c:v>2398</c:v>
              </c:pt>
              <c:pt idx="6">
                <c:v>2519</c:v>
              </c:pt>
              <c:pt idx="7">
                <c:v>2394</c:v>
              </c:pt>
              <c:pt idx="8">
                <c:v>657</c:v>
              </c:pt>
              <c:pt idx="9">
                <c:v>2606</c:v>
              </c:pt>
              <c:pt idx="10">
                <c:v>2617</c:v>
              </c:pt>
              <c:pt idx="11">
                <c:v>3029</c:v>
              </c:pt>
              <c:pt idx="12">
                <c:v>3591</c:v>
              </c:pt>
              <c:pt idx="13">
                <c:v>3001</c:v>
              </c:pt>
              <c:pt idx="14">
                <c:v>3302</c:v>
              </c:pt>
              <c:pt idx="15">
                <c:v>3472</c:v>
              </c:pt>
              <c:pt idx="16">
                <c:v>3266</c:v>
              </c:pt>
              <c:pt idx="17">
                <c:v>3081</c:v>
              </c:pt>
              <c:pt idx="18">
                <c:v>2914</c:v>
              </c:pt>
              <c:pt idx="19">
                <c:v>2904</c:v>
              </c:pt>
              <c:pt idx="20">
                <c:v>2760</c:v>
              </c:pt>
              <c:pt idx="21">
                <c:v>2959</c:v>
              </c:pt>
              <c:pt idx="22">
                <c:v>2884</c:v>
              </c:pt>
              <c:pt idx="23">
                <c:v>2661</c:v>
              </c:pt>
              <c:pt idx="24">
                <c:v>2628</c:v>
              </c:pt>
              <c:pt idx="25">
                <c:v>2662</c:v>
              </c:pt>
              <c:pt idx="26">
                <c:v>2610</c:v>
              </c:pt>
              <c:pt idx="27">
                <c:v>2563</c:v>
              </c:pt>
              <c:pt idx="28">
                <c:v>2506</c:v>
              </c:pt>
              <c:pt idx="29">
                <c:v>2879</c:v>
              </c:pt>
              <c:pt idx="30">
                <c:v>2899</c:v>
              </c:pt>
            </c:numLit>
          </c:val>
          <c:extLst>
            <c:ext xmlns:c16="http://schemas.microsoft.com/office/drawing/2014/chart" uri="{C3380CC4-5D6E-409C-BE32-E72D297353CC}">
              <c16:uniqueId val="{0000000A-BF14-40C0-9FF0-5F8327B0D4E2}"/>
            </c:ext>
          </c:extLst>
        </c:ser>
        <c:ser>
          <c:idx val="10"/>
          <c:order val="10"/>
          <c:tx>
            <c:v>Suma de Hora 11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2204</c:v>
              </c:pt>
              <c:pt idx="1">
                <c:v>2709</c:v>
              </c:pt>
              <c:pt idx="2">
                <c:v>2306</c:v>
              </c:pt>
              <c:pt idx="3">
                <c:v>2361</c:v>
              </c:pt>
              <c:pt idx="4">
                <c:v>2289</c:v>
              </c:pt>
              <c:pt idx="5">
                <c:v>2383</c:v>
              </c:pt>
              <c:pt idx="6">
                <c:v>2507</c:v>
              </c:pt>
              <c:pt idx="7">
                <c:v>2382</c:v>
              </c:pt>
              <c:pt idx="8">
                <c:v>263</c:v>
              </c:pt>
              <c:pt idx="9">
                <c:v>2616</c:v>
              </c:pt>
              <c:pt idx="10">
                <c:v>2606</c:v>
              </c:pt>
              <c:pt idx="11">
                <c:v>2928</c:v>
              </c:pt>
              <c:pt idx="12">
                <c:v>3663</c:v>
              </c:pt>
              <c:pt idx="13">
                <c:v>3168</c:v>
              </c:pt>
              <c:pt idx="14">
                <c:v>3125</c:v>
              </c:pt>
              <c:pt idx="15">
                <c:v>3455</c:v>
              </c:pt>
              <c:pt idx="16">
                <c:v>3254</c:v>
              </c:pt>
              <c:pt idx="17">
                <c:v>3071</c:v>
              </c:pt>
              <c:pt idx="18">
                <c:v>2908</c:v>
              </c:pt>
              <c:pt idx="19">
                <c:v>2930</c:v>
              </c:pt>
              <c:pt idx="20">
                <c:v>2767</c:v>
              </c:pt>
              <c:pt idx="21">
                <c:v>3695</c:v>
              </c:pt>
              <c:pt idx="22">
                <c:v>2875</c:v>
              </c:pt>
              <c:pt idx="23">
                <c:v>2654</c:v>
              </c:pt>
              <c:pt idx="24">
                <c:v>2618</c:v>
              </c:pt>
              <c:pt idx="25">
                <c:v>2639</c:v>
              </c:pt>
              <c:pt idx="26">
                <c:v>2602</c:v>
              </c:pt>
              <c:pt idx="27">
                <c:v>2558</c:v>
              </c:pt>
              <c:pt idx="28">
                <c:v>2499</c:v>
              </c:pt>
              <c:pt idx="29">
                <c:v>2826</c:v>
              </c:pt>
              <c:pt idx="30">
                <c:v>2884</c:v>
              </c:pt>
            </c:numLit>
          </c:val>
          <c:extLst>
            <c:ext xmlns:c16="http://schemas.microsoft.com/office/drawing/2014/chart" uri="{C3380CC4-5D6E-409C-BE32-E72D297353CC}">
              <c16:uniqueId val="{0000000B-BF14-40C0-9FF0-5F8327B0D4E2}"/>
            </c:ext>
          </c:extLst>
        </c:ser>
        <c:ser>
          <c:idx val="11"/>
          <c:order val="11"/>
          <c:tx>
            <c:v>Suma de Hora 12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2200</c:v>
              </c:pt>
              <c:pt idx="1">
                <c:v>2615</c:v>
              </c:pt>
              <c:pt idx="2">
                <c:v>2310</c:v>
              </c:pt>
              <c:pt idx="3">
                <c:v>2330</c:v>
              </c:pt>
              <c:pt idx="4">
                <c:v>2293</c:v>
              </c:pt>
              <c:pt idx="5">
                <c:v>2416</c:v>
              </c:pt>
              <c:pt idx="6">
                <c:v>2512</c:v>
              </c:pt>
              <c:pt idx="7">
                <c:v>2373</c:v>
              </c:pt>
              <c:pt idx="8">
                <c:v>1942</c:v>
              </c:pt>
              <c:pt idx="9">
                <c:v>2619</c:v>
              </c:pt>
              <c:pt idx="10">
                <c:v>2611</c:v>
              </c:pt>
              <c:pt idx="11">
                <c:v>3036</c:v>
              </c:pt>
              <c:pt idx="12">
                <c:v>3684</c:v>
              </c:pt>
              <c:pt idx="13">
                <c:v>2959</c:v>
              </c:pt>
              <c:pt idx="14">
                <c:v>3270</c:v>
              </c:pt>
              <c:pt idx="15">
                <c:v>3441</c:v>
              </c:pt>
              <c:pt idx="16">
                <c:v>3255</c:v>
              </c:pt>
              <c:pt idx="17">
                <c:v>3069</c:v>
              </c:pt>
              <c:pt idx="18">
                <c:v>2983</c:v>
              </c:pt>
              <c:pt idx="19">
                <c:v>2939</c:v>
              </c:pt>
              <c:pt idx="20">
                <c:v>2779</c:v>
              </c:pt>
              <c:pt idx="21">
                <c:v>3924</c:v>
              </c:pt>
              <c:pt idx="22">
                <c:v>2864</c:v>
              </c:pt>
              <c:pt idx="23">
                <c:v>2656</c:v>
              </c:pt>
              <c:pt idx="24">
                <c:v>2621</c:v>
              </c:pt>
              <c:pt idx="25">
                <c:v>2628</c:v>
              </c:pt>
              <c:pt idx="26">
                <c:v>2599</c:v>
              </c:pt>
              <c:pt idx="27">
                <c:v>2565</c:v>
              </c:pt>
              <c:pt idx="28">
                <c:v>2499</c:v>
              </c:pt>
              <c:pt idx="29">
                <c:v>2812</c:v>
              </c:pt>
              <c:pt idx="30">
                <c:v>2874</c:v>
              </c:pt>
            </c:numLit>
          </c:val>
          <c:extLst>
            <c:ext xmlns:c16="http://schemas.microsoft.com/office/drawing/2014/chart" uri="{C3380CC4-5D6E-409C-BE32-E72D297353CC}">
              <c16:uniqueId val="{0000000C-BF14-40C0-9FF0-5F8327B0D4E2}"/>
            </c:ext>
          </c:extLst>
        </c:ser>
        <c:ser>
          <c:idx val="12"/>
          <c:order val="12"/>
          <c:tx>
            <c:v>Suma de Hora 13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2191</c:v>
              </c:pt>
              <c:pt idx="1">
                <c:v>2416</c:v>
              </c:pt>
              <c:pt idx="2">
                <c:v>2306</c:v>
              </c:pt>
              <c:pt idx="3">
                <c:v>2263</c:v>
              </c:pt>
              <c:pt idx="4">
                <c:v>2287</c:v>
              </c:pt>
              <c:pt idx="5">
                <c:v>2746</c:v>
              </c:pt>
              <c:pt idx="6">
                <c:v>2507</c:v>
              </c:pt>
              <c:pt idx="7">
                <c:v>2370</c:v>
              </c:pt>
              <c:pt idx="8">
                <c:v>2994</c:v>
              </c:pt>
              <c:pt idx="9">
                <c:v>2603</c:v>
              </c:pt>
              <c:pt idx="10">
                <c:v>2652</c:v>
              </c:pt>
              <c:pt idx="11">
                <c:v>3364</c:v>
              </c:pt>
              <c:pt idx="12">
                <c:v>3823</c:v>
              </c:pt>
              <c:pt idx="13">
                <c:v>3434</c:v>
              </c:pt>
              <c:pt idx="14">
                <c:v>3337</c:v>
              </c:pt>
              <c:pt idx="15">
                <c:v>3431</c:v>
              </c:pt>
              <c:pt idx="16">
                <c:v>3241</c:v>
              </c:pt>
              <c:pt idx="17">
                <c:v>3059</c:v>
              </c:pt>
              <c:pt idx="18">
                <c:v>2983</c:v>
              </c:pt>
              <c:pt idx="19">
                <c:v>2945</c:v>
              </c:pt>
              <c:pt idx="20">
                <c:v>2772</c:v>
              </c:pt>
              <c:pt idx="21">
                <c:v>3786</c:v>
              </c:pt>
              <c:pt idx="22">
                <c:v>2861</c:v>
              </c:pt>
              <c:pt idx="23">
                <c:v>2648</c:v>
              </c:pt>
              <c:pt idx="24">
                <c:v>2613</c:v>
              </c:pt>
              <c:pt idx="25">
                <c:v>2628</c:v>
              </c:pt>
              <c:pt idx="26">
                <c:v>2591</c:v>
              </c:pt>
              <c:pt idx="27">
                <c:v>2560</c:v>
              </c:pt>
              <c:pt idx="28">
                <c:v>2504</c:v>
              </c:pt>
              <c:pt idx="29">
                <c:v>2893</c:v>
              </c:pt>
              <c:pt idx="30">
                <c:v>2871</c:v>
              </c:pt>
            </c:numLit>
          </c:val>
          <c:extLst>
            <c:ext xmlns:c16="http://schemas.microsoft.com/office/drawing/2014/chart" uri="{C3380CC4-5D6E-409C-BE32-E72D297353CC}">
              <c16:uniqueId val="{0000000D-BF14-40C0-9FF0-5F8327B0D4E2}"/>
            </c:ext>
          </c:extLst>
        </c:ser>
        <c:ser>
          <c:idx val="13"/>
          <c:order val="13"/>
          <c:tx>
            <c:v>Suma de Hora 14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2196</c:v>
              </c:pt>
              <c:pt idx="1">
                <c:v>2364</c:v>
              </c:pt>
              <c:pt idx="2">
                <c:v>2306</c:v>
              </c:pt>
              <c:pt idx="3">
                <c:v>1162</c:v>
              </c:pt>
              <c:pt idx="4">
                <c:v>2273</c:v>
              </c:pt>
              <c:pt idx="5">
                <c:v>3646</c:v>
              </c:pt>
              <c:pt idx="6">
                <c:v>2503</c:v>
              </c:pt>
              <c:pt idx="7">
                <c:v>2369</c:v>
              </c:pt>
              <c:pt idx="8">
                <c:v>2314</c:v>
              </c:pt>
              <c:pt idx="9">
                <c:v>2572</c:v>
              </c:pt>
              <c:pt idx="10">
                <c:v>3353</c:v>
              </c:pt>
              <c:pt idx="11">
                <c:v>2715</c:v>
              </c:pt>
              <c:pt idx="12">
                <c:v>3960</c:v>
              </c:pt>
              <c:pt idx="13">
                <c:v>3619</c:v>
              </c:pt>
              <c:pt idx="14">
                <c:v>3345</c:v>
              </c:pt>
              <c:pt idx="15">
                <c:v>3420</c:v>
              </c:pt>
              <c:pt idx="16">
                <c:v>3235</c:v>
              </c:pt>
              <c:pt idx="17">
                <c:v>3049</c:v>
              </c:pt>
              <c:pt idx="18">
                <c:v>2980</c:v>
              </c:pt>
              <c:pt idx="19">
                <c:v>2887</c:v>
              </c:pt>
              <c:pt idx="20">
                <c:v>2758</c:v>
              </c:pt>
              <c:pt idx="21">
                <c:v>3140</c:v>
              </c:pt>
              <c:pt idx="22">
                <c:v>2858</c:v>
              </c:pt>
              <c:pt idx="23">
                <c:v>2647</c:v>
              </c:pt>
              <c:pt idx="24">
                <c:v>2609</c:v>
              </c:pt>
              <c:pt idx="25">
                <c:v>2614</c:v>
              </c:pt>
              <c:pt idx="26">
                <c:v>2587</c:v>
              </c:pt>
              <c:pt idx="27">
                <c:v>2554</c:v>
              </c:pt>
              <c:pt idx="28">
                <c:v>2502</c:v>
              </c:pt>
              <c:pt idx="29">
                <c:v>3139</c:v>
              </c:pt>
              <c:pt idx="30">
                <c:v>2866</c:v>
              </c:pt>
            </c:numLit>
          </c:val>
          <c:extLst>
            <c:ext xmlns:c16="http://schemas.microsoft.com/office/drawing/2014/chart" uri="{C3380CC4-5D6E-409C-BE32-E72D297353CC}">
              <c16:uniqueId val="{0000000E-BF14-40C0-9FF0-5F8327B0D4E2}"/>
            </c:ext>
          </c:extLst>
        </c:ser>
        <c:ser>
          <c:idx val="14"/>
          <c:order val="14"/>
          <c:tx>
            <c:v>Suma de Hora 15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2187</c:v>
              </c:pt>
              <c:pt idx="1">
                <c:v>2341</c:v>
              </c:pt>
              <c:pt idx="2">
                <c:v>2400</c:v>
              </c:pt>
              <c:pt idx="3">
                <c:v>2900</c:v>
              </c:pt>
              <c:pt idx="4">
                <c:v>2268</c:v>
              </c:pt>
              <c:pt idx="5">
                <c:v>3662</c:v>
              </c:pt>
              <c:pt idx="6">
                <c:v>2496</c:v>
              </c:pt>
              <c:pt idx="7">
                <c:v>2365</c:v>
              </c:pt>
              <c:pt idx="8">
                <c:v>2277</c:v>
              </c:pt>
              <c:pt idx="9">
                <c:v>2450</c:v>
              </c:pt>
              <c:pt idx="10">
                <c:v>3678</c:v>
              </c:pt>
              <c:pt idx="11">
                <c:v>1960</c:v>
              </c:pt>
              <c:pt idx="12">
                <c:v>3899</c:v>
              </c:pt>
              <c:pt idx="13">
                <c:v>3606</c:v>
              </c:pt>
              <c:pt idx="14">
                <c:v>3416</c:v>
              </c:pt>
              <c:pt idx="15">
                <c:v>3397</c:v>
              </c:pt>
              <c:pt idx="16">
                <c:v>3221</c:v>
              </c:pt>
              <c:pt idx="17">
                <c:v>3045</c:v>
              </c:pt>
              <c:pt idx="18">
                <c:v>2924</c:v>
              </c:pt>
              <c:pt idx="19">
                <c:v>2744</c:v>
              </c:pt>
              <c:pt idx="20">
                <c:v>2754</c:v>
              </c:pt>
              <c:pt idx="21">
                <c:v>3124</c:v>
              </c:pt>
              <c:pt idx="22">
                <c:v>2850</c:v>
              </c:pt>
              <c:pt idx="23">
                <c:v>2635</c:v>
              </c:pt>
              <c:pt idx="24">
                <c:v>2605</c:v>
              </c:pt>
              <c:pt idx="25">
                <c:v>2611</c:v>
              </c:pt>
              <c:pt idx="26">
                <c:v>2640</c:v>
              </c:pt>
              <c:pt idx="27">
                <c:v>2542</c:v>
              </c:pt>
              <c:pt idx="28">
                <c:v>2497</c:v>
              </c:pt>
              <c:pt idx="29">
                <c:v>3490</c:v>
              </c:pt>
              <c:pt idx="30">
                <c:v>2862</c:v>
              </c:pt>
            </c:numLit>
          </c:val>
          <c:extLst>
            <c:ext xmlns:c16="http://schemas.microsoft.com/office/drawing/2014/chart" uri="{C3380CC4-5D6E-409C-BE32-E72D297353CC}">
              <c16:uniqueId val="{0000000F-BF14-40C0-9FF0-5F8327B0D4E2}"/>
            </c:ext>
          </c:extLst>
        </c:ser>
        <c:ser>
          <c:idx val="15"/>
          <c:order val="15"/>
          <c:tx>
            <c:v>Suma de Hora 16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2193</c:v>
              </c:pt>
              <c:pt idx="1">
                <c:v>2322</c:v>
              </c:pt>
              <c:pt idx="2">
                <c:v>2477</c:v>
              </c:pt>
              <c:pt idx="3">
                <c:v>2438</c:v>
              </c:pt>
              <c:pt idx="4">
                <c:v>2281</c:v>
              </c:pt>
              <c:pt idx="5">
                <c:v>2892</c:v>
              </c:pt>
              <c:pt idx="6">
                <c:v>2437</c:v>
              </c:pt>
              <c:pt idx="7">
                <c:v>2366</c:v>
              </c:pt>
              <c:pt idx="8">
                <c:v>2719</c:v>
              </c:pt>
              <c:pt idx="9">
                <c:v>2554</c:v>
              </c:pt>
              <c:pt idx="10">
                <c:v>3079</c:v>
              </c:pt>
              <c:pt idx="11">
                <c:v>1858</c:v>
              </c:pt>
              <c:pt idx="12">
                <c:v>3785</c:v>
              </c:pt>
              <c:pt idx="13">
                <c:v>3224</c:v>
              </c:pt>
              <c:pt idx="14">
                <c:v>3407</c:v>
              </c:pt>
              <c:pt idx="15">
                <c:v>3398</c:v>
              </c:pt>
              <c:pt idx="16">
                <c:v>3218</c:v>
              </c:pt>
              <c:pt idx="17">
                <c:v>3037</c:v>
              </c:pt>
              <c:pt idx="18">
                <c:v>2933</c:v>
              </c:pt>
              <c:pt idx="19">
                <c:v>2738</c:v>
              </c:pt>
              <c:pt idx="20">
                <c:v>2754</c:v>
              </c:pt>
              <c:pt idx="21">
                <c:v>3052</c:v>
              </c:pt>
              <c:pt idx="22">
                <c:v>2838</c:v>
              </c:pt>
              <c:pt idx="23">
                <c:v>2636</c:v>
              </c:pt>
              <c:pt idx="24">
                <c:v>2599</c:v>
              </c:pt>
              <c:pt idx="25">
                <c:v>2621</c:v>
              </c:pt>
              <c:pt idx="26">
                <c:v>2881</c:v>
              </c:pt>
              <c:pt idx="27">
                <c:v>2536</c:v>
              </c:pt>
              <c:pt idx="28">
                <c:v>2495</c:v>
              </c:pt>
              <c:pt idx="29">
                <c:v>3302</c:v>
              </c:pt>
              <c:pt idx="30">
                <c:v>2854</c:v>
              </c:pt>
            </c:numLit>
          </c:val>
          <c:extLst>
            <c:ext xmlns:c16="http://schemas.microsoft.com/office/drawing/2014/chart" uri="{C3380CC4-5D6E-409C-BE32-E72D297353CC}">
              <c16:uniqueId val="{00000010-BF14-40C0-9FF0-5F8327B0D4E2}"/>
            </c:ext>
          </c:extLst>
        </c:ser>
        <c:ser>
          <c:idx val="16"/>
          <c:order val="16"/>
          <c:tx>
            <c:v>Suma de Hora 17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2191</c:v>
              </c:pt>
              <c:pt idx="1">
                <c:v>2322</c:v>
              </c:pt>
              <c:pt idx="2">
                <c:v>2428</c:v>
              </c:pt>
              <c:pt idx="3">
                <c:v>2304</c:v>
              </c:pt>
              <c:pt idx="4">
                <c:v>2269</c:v>
              </c:pt>
              <c:pt idx="5">
                <c:v>2932</c:v>
              </c:pt>
              <c:pt idx="6">
                <c:v>2305</c:v>
              </c:pt>
              <c:pt idx="7">
                <c:v>2366</c:v>
              </c:pt>
              <c:pt idx="8">
                <c:v>3101</c:v>
              </c:pt>
              <c:pt idx="9">
                <c:v>2635</c:v>
              </c:pt>
              <c:pt idx="10">
                <c:v>2768</c:v>
              </c:pt>
              <c:pt idx="11">
                <c:v>2576</c:v>
              </c:pt>
              <c:pt idx="12">
                <c:v>3958</c:v>
              </c:pt>
              <c:pt idx="13">
                <c:v>3364</c:v>
              </c:pt>
              <c:pt idx="14">
                <c:v>3496</c:v>
              </c:pt>
              <c:pt idx="15">
                <c:v>3402</c:v>
              </c:pt>
              <c:pt idx="16">
                <c:v>3217</c:v>
              </c:pt>
              <c:pt idx="17">
                <c:v>3035</c:v>
              </c:pt>
              <c:pt idx="18">
                <c:v>2988</c:v>
              </c:pt>
              <c:pt idx="19">
                <c:v>2763</c:v>
              </c:pt>
              <c:pt idx="20">
                <c:v>2757</c:v>
              </c:pt>
              <c:pt idx="21">
                <c:v>3010</c:v>
              </c:pt>
              <c:pt idx="22">
                <c:v>2833</c:v>
              </c:pt>
              <c:pt idx="23">
                <c:v>2633</c:v>
              </c:pt>
              <c:pt idx="24">
                <c:v>2601</c:v>
              </c:pt>
              <c:pt idx="25">
                <c:v>2897</c:v>
              </c:pt>
              <c:pt idx="26">
                <c:v>2792</c:v>
              </c:pt>
              <c:pt idx="27">
                <c:v>2537</c:v>
              </c:pt>
              <c:pt idx="28">
                <c:v>2498</c:v>
              </c:pt>
              <c:pt idx="29">
                <c:v>3084</c:v>
              </c:pt>
              <c:pt idx="30">
                <c:v>2858</c:v>
              </c:pt>
            </c:numLit>
          </c:val>
          <c:extLst>
            <c:ext xmlns:c16="http://schemas.microsoft.com/office/drawing/2014/chart" uri="{C3380CC4-5D6E-409C-BE32-E72D297353CC}">
              <c16:uniqueId val="{00000011-BF14-40C0-9FF0-5F8327B0D4E2}"/>
            </c:ext>
          </c:extLst>
        </c:ser>
        <c:ser>
          <c:idx val="17"/>
          <c:order val="17"/>
          <c:tx>
            <c:v>Suma de Hora 18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2205</c:v>
              </c:pt>
              <c:pt idx="1">
                <c:v>2295</c:v>
              </c:pt>
              <c:pt idx="2">
                <c:v>2370</c:v>
              </c:pt>
              <c:pt idx="3">
                <c:v>2635</c:v>
              </c:pt>
              <c:pt idx="4">
                <c:v>2287</c:v>
              </c:pt>
              <c:pt idx="5">
                <c:v>2807</c:v>
              </c:pt>
              <c:pt idx="6">
                <c:v>2423</c:v>
              </c:pt>
              <c:pt idx="7">
                <c:v>2365</c:v>
              </c:pt>
              <c:pt idx="8">
                <c:v>2852</c:v>
              </c:pt>
              <c:pt idx="9">
                <c:v>2716</c:v>
              </c:pt>
              <c:pt idx="10">
                <c:v>2636</c:v>
              </c:pt>
              <c:pt idx="11">
                <c:v>906</c:v>
              </c:pt>
              <c:pt idx="12">
                <c:v>3316</c:v>
              </c:pt>
              <c:pt idx="13">
                <c:v>3357</c:v>
              </c:pt>
              <c:pt idx="14">
                <c:v>3606</c:v>
              </c:pt>
              <c:pt idx="15">
                <c:v>3391</c:v>
              </c:pt>
              <c:pt idx="16">
                <c:v>3218</c:v>
              </c:pt>
              <c:pt idx="17">
                <c:v>3029</c:v>
              </c:pt>
              <c:pt idx="18">
                <c:v>3077</c:v>
              </c:pt>
              <c:pt idx="19">
                <c:v>2756</c:v>
              </c:pt>
              <c:pt idx="20">
                <c:v>2754</c:v>
              </c:pt>
              <c:pt idx="21">
                <c:v>2983</c:v>
              </c:pt>
              <c:pt idx="22">
                <c:v>2830</c:v>
              </c:pt>
              <c:pt idx="23">
                <c:v>2639</c:v>
              </c:pt>
              <c:pt idx="24">
                <c:v>2601</c:v>
              </c:pt>
              <c:pt idx="25">
                <c:v>2872</c:v>
              </c:pt>
              <c:pt idx="26">
                <c:v>2688</c:v>
              </c:pt>
              <c:pt idx="27">
                <c:v>2531</c:v>
              </c:pt>
              <c:pt idx="28">
                <c:v>2502</c:v>
              </c:pt>
              <c:pt idx="29">
                <c:v>3017</c:v>
              </c:pt>
              <c:pt idx="30">
                <c:v>2852</c:v>
              </c:pt>
            </c:numLit>
          </c:val>
          <c:extLst>
            <c:ext xmlns:c16="http://schemas.microsoft.com/office/drawing/2014/chart" uri="{C3380CC4-5D6E-409C-BE32-E72D297353CC}">
              <c16:uniqueId val="{00000012-BF14-40C0-9FF0-5F8327B0D4E2}"/>
            </c:ext>
          </c:extLst>
        </c:ser>
        <c:ser>
          <c:idx val="18"/>
          <c:order val="18"/>
          <c:tx>
            <c:v>Suma de Hora 19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2211</c:v>
              </c:pt>
              <c:pt idx="1">
                <c:v>2396</c:v>
              </c:pt>
              <c:pt idx="2">
                <c:v>2372</c:v>
              </c:pt>
              <c:pt idx="3">
                <c:v>2464</c:v>
              </c:pt>
              <c:pt idx="4">
                <c:v>2292</c:v>
              </c:pt>
              <c:pt idx="5">
                <c:v>2650</c:v>
              </c:pt>
              <c:pt idx="6">
                <c:v>2452</c:v>
              </c:pt>
              <c:pt idx="7">
                <c:v>2363</c:v>
              </c:pt>
              <c:pt idx="8">
                <c:v>2613</c:v>
              </c:pt>
              <c:pt idx="9">
                <c:v>2801</c:v>
              </c:pt>
              <c:pt idx="10">
                <c:v>2651</c:v>
              </c:pt>
              <c:pt idx="11">
                <c:v>0</c:v>
              </c:pt>
              <c:pt idx="12">
                <c:v>2785</c:v>
              </c:pt>
              <c:pt idx="13">
                <c:v>3336</c:v>
              </c:pt>
              <c:pt idx="14">
                <c:v>3645</c:v>
              </c:pt>
              <c:pt idx="15">
                <c:v>3372</c:v>
              </c:pt>
              <c:pt idx="16">
                <c:v>3218</c:v>
              </c:pt>
              <c:pt idx="17">
                <c:v>3022</c:v>
              </c:pt>
              <c:pt idx="18">
                <c:v>3060</c:v>
              </c:pt>
              <c:pt idx="19">
                <c:v>2761</c:v>
              </c:pt>
              <c:pt idx="20">
                <c:v>2749</c:v>
              </c:pt>
              <c:pt idx="21">
                <c:v>2962</c:v>
              </c:pt>
              <c:pt idx="22">
                <c:v>2728</c:v>
              </c:pt>
              <c:pt idx="23">
                <c:v>2641</c:v>
              </c:pt>
              <c:pt idx="24">
                <c:v>2620</c:v>
              </c:pt>
              <c:pt idx="25">
                <c:v>2726</c:v>
              </c:pt>
              <c:pt idx="26">
                <c:v>2646</c:v>
              </c:pt>
              <c:pt idx="27">
                <c:v>2528</c:v>
              </c:pt>
              <c:pt idx="28">
                <c:v>2506</c:v>
              </c:pt>
              <c:pt idx="29">
                <c:v>3220</c:v>
              </c:pt>
              <c:pt idx="30">
                <c:v>2849</c:v>
              </c:pt>
            </c:numLit>
          </c:val>
          <c:extLst>
            <c:ext xmlns:c16="http://schemas.microsoft.com/office/drawing/2014/chart" uri="{C3380CC4-5D6E-409C-BE32-E72D297353CC}">
              <c16:uniqueId val="{00000013-BF14-40C0-9FF0-5F8327B0D4E2}"/>
            </c:ext>
          </c:extLst>
        </c:ser>
        <c:ser>
          <c:idx val="19"/>
          <c:order val="19"/>
          <c:tx>
            <c:v>Suma de Hora 20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2205</c:v>
              </c:pt>
              <c:pt idx="1">
                <c:v>2448</c:v>
              </c:pt>
              <c:pt idx="2">
                <c:v>2365</c:v>
              </c:pt>
              <c:pt idx="3">
                <c:v>2453</c:v>
              </c:pt>
              <c:pt idx="4">
                <c:v>2161</c:v>
              </c:pt>
              <c:pt idx="5">
                <c:v>2792</c:v>
              </c:pt>
              <c:pt idx="6">
                <c:v>2457</c:v>
              </c:pt>
              <c:pt idx="7">
                <c:v>2363</c:v>
              </c:pt>
              <c:pt idx="8">
                <c:v>2645</c:v>
              </c:pt>
              <c:pt idx="9">
                <c:v>2749</c:v>
              </c:pt>
              <c:pt idx="10">
                <c:v>2111</c:v>
              </c:pt>
              <c:pt idx="11">
                <c:v>0</c:v>
              </c:pt>
              <c:pt idx="12">
                <c:v>2922</c:v>
              </c:pt>
              <c:pt idx="13">
                <c:v>3326</c:v>
              </c:pt>
              <c:pt idx="14">
                <c:v>3943</c:v>
              </c:pt>
              <c:pt idx="15">
                <c:v>3365</c:v>
              </c:pt>
              <c:pt idx="16">
                <c:v>3211</c:v>
              </c:pt>
              <c:pt idx="17">
                <c:v>3014</c:v>
              </c:pt>
              <c:pt idx="18">
                <c:v>3017</c:v>
              </c:pt>
              <c:pt idx="19">
                <c:v>2760</c:v>
              </c:pt>
              <c:pt idx="20">
                <c:v>2748</c:v>
              </c:pt>
              <c:pt idx="21">
                <c:v>2943</c:v>
              </c:pt>
              <c:pt idx="22">
                <c:v>2686</c:v>
              </c:pt>
              <c:pt idx="23">
                <c:v>2639</c:v>
              </c:pt>
              <c:pt idx="24">
                <c:v>2677</c:v>
              </c:pt>
              <c:pt idx="25">
                <c:v>2671</c:v>
              </c:pt>
              <c:pt idx="26">
                <c:v>2628</c:v>
              </c:pt>
              <c:pt idx="27">
                <c:v>2529</c:v>
              </c:pt>
              <c:pt idx="28">
                <c:v>2521</c:v>
              </c:pt>
              <c:pt idx="29">
                <c:v>3824</c:v>
              </c:pt>
              <c:pt idx="30">
                <c:v>2842</c:v>
              </c:pt>
            </c:numLit>
          </c:val>
          <c:extLst>
            <c:ext xmlns:c16="http://schemas.microsoft.com/office/drawing/2014/chart" uri="{C3380CC4-5D6E-409C-BE32-E72D297353CC}">
              <c16:uniqueId val="{00000014-BF14-40C0-9FF0-5F8327B0D4E2}"/>
            </c:ext>
          </c:extLst>
        </c:ser>
        <c:ser>
          <c:idx val="20"/>
          <c:order val="20"/>
          <c:tx>
            <c:v>Suma de Hora 21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2200</c:v>
              </c:pt>
              <c:pt idx="1">
                <c:v>2435</c:v>
              </c:pt>
              <c:pt idx="2">
                <c:v>2350</c:v>
              </c:pt>
              <c:pt idx="3">
                <c:v>2352</c:v>
              </c:pt>
              <c:pt idx="4">
                <c:v>3057</c:v>
              </c:pt>
              <c:pt idx="5">
                <c:v>2755</c:v>
              </c:pt>
              <c:pt idx="6">
                <c:v>2448</c:v>
              </c:pt>
              <c:pt idx="7">
                <c:v>2356</c:v>
              </c:pt>
              <c:pt idx="8">
                <c:v>2591</c:v>
              </c:pt>
              <c:pt idx="9">
                <c:v>2671</c:v>
              </c:pt>
              <c:pt idx="10">
                <c:v>2587</c:v>
              </c:pt>
              <c:pt idx="11">
                <c:v>0</c:v>
              </c:pt>
              <c:pt idx="12">
                <c:v>3561</c:v>
              </c:pt>
              <c:pt idx="13">
                <c:v>3409</c:v>
              </c:pt>
              <c:pt idx="14">
                <c:v>3988</c:v>
              </c:pt>
              <c:pt idx="15">
                <c:v>3187</c:v>
              </c:pt>
              <c:pt idx="16">
                <c:v>3204</c:v>
              </c:pt>
              <c:pt idx="17">
                <c:v>3017</c:v>
              </c:pt>
              <c:pt idx="18">
                <c:v>3019</c:v>
              </c:pt>
              <c:pt idx="19">
                <c:v>2757</c:v>
              </c:pt>
              <c:pt idx="20">
                <c:v>2745</c:v>
              </c:pt>
              <c:pt idx="21">
                <c:v>2933</c:v>
              </c:pt>
              <c:pt idx="22">
                <c:v>2693</c:v>
              </c:pt>
              <c:pt idx="23">
                <c:v>2644</c:v>
              </c:pt>
              <c:pt idx="24">
                <c:v>2981</c:v>
              </c:pt>
              <c:pt idx="25">
                <c:v>2656</c:v>
              </c:pt>
              <c:pt idx="26">
                <c:v>2622</c:v>
              </c:pt>
              <c:pt idx="27">
                <c:v>2525</c:v>
              </c:pt>
              <c:pt idx="28">
                <c:v>2613</c:v>
              </c:pt>
              <c:pt idx="29">
                <c:v>3940</c:v>
              </c:pt>
              <c:pt idx="30">
                <c:v>2835</c:v>
              </c:pt>
            </c:numLit>
          </c:val>
          <c:extLst>
            <c:ext xmlns:c16="http://schemas.microsoft.com/office/drawing/2014/chart" uri="{C3380CC4-5D6E-409C-BE32-E72D297353CC}">
              <c16:uniqueId val="{00000015-BF14-40C0-9FF0-5F8327B0D4E2}"/>
            </c:ext>
          </c:extLst>
        </c:ser>
        <c:ser>
          <c:idx val="21"/>
          <c:order val="21"/>
          <c:tx>
            <c:v>Suma de Hora 22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2203</c:v>
              </c:pt>
              <c:pt idx="1">
                <c:v>2411</c:v>
              </c:pt>
              <c:pt idx="2">
                <c:v>2356</c:v>
              </c:pt>
              <c:pt idx="3">
                <c:v>2284</c:v>
              </c:pt>
              <c:pt idx="4">
                <c:v>3286</c:v>
              </c:pt>
              <c:pt idx="5">
                <c:v>2728</c:v>
              </c:pt>
              <c:pt idx="6">
                <c:v>2461</c:v>
              </c:pt>
              <c:pt idx="7">
                <c:v>2358</c:v>
              </c:pt>
              <c:pt idx="8">
                <c:v>2544</c:v>
              </c:pt>
              <c:pt idx="9">
                <c:v>2613</c:v>
              </c:pt>
              <c:pt idx="10">
                <c:v>3502</c:v>
              </c:pt>
              <c:pt idx="11">
                <c:v>0</c:v>
              </c:pt>
              <c:pt idx="12">
                <c:v>3021</c:v>
              </c:pt>
              <c:pt idx="13">
                <c:v>3561</c:v>
              </c:pt>
              <c:pt idx="14">
                <c:v>3984</c:v>
              </c:pt>
              <c:pt idx="15">
                <c:v>3363</c:v>
              </c:pt>
              <c:pt idx="16">
                <c:v>3201</c:v>
              </c:pt>
              <c:pt idx="17">
                <c:v>3028</c:v>
              </c:pt>
              <c:pt idx="18">
                <c:v>2991</c:v>
              </c:pt>
              <c:pt idx="19">
                <c:v>2758</c:v>
              </c:pt>
              <c:pt idx="20">
                <c:v>2750</c:v>
              </c:pt>
              <c:pt idx="21">
                <c:v>2933</c:v>
              </c:pt>
              <c:pt idx="22">
                <c:v>2688</c:v>
              </c:pt>
              <c:pt idx="23">
                <c:v>2641</c:v>
              </c:pt>
              <c:pt idx="24">
                <c:v>2830</c:v>
              </c:pt>
              <c:pt idx="25">
                <c:v>2636</c:v>
              </c:pt>
              <c:pt idx="26">
                <c:v>2625</c:v>
              </c:pt>
              <c:pt idx="27">
                <c:v>2539</c:v>
              </c:pt>
              <c:pt idx="28">
                <c:v>3023</c:v>
              </c:pt>
              <c:pt idx="29">
                <c:v>3913</c:v>
              </c:pt>
              <c:pt idx="30">
                <c:v>2839</c:v>
              </c:pt>
            </c:numLit>
          </c:val>
          <c:extLst>
            <c:ext xmlns:c16="http://schemas.microsoft.com/office/drawing/2014/chart" uri="{C3380CC4-5D6E-409C-BE32-E72D297353CC}">
              <c16:uniqueId val="{00000016-BF14-40C0-9FF0-5F8327B0D4E2}"/>
            </c:ext>
          </c:extLst>
        </c:ser>
        <c:ser>
          <c:idx val="22"/>
          <c:order val="22"/>
          <c:tx>
            <c:v>Suma de Hora 23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2236</c:v>
              </c:pt>
              <c:pt idx="1">
                <c:v>2398</c:v>
              </c:pt>
              <c:pt idx="2">
                <c:v>2384</c:v>
              </c:pt>
              <c:pt idx="3">
                <c:v>2300</c:v>
              </c:pt>
              <c:pt idx="4">
                <c:v>2914</c:v>
              </c:pt>
              <c:pt idx="5">
                <c:v>2697</c:v>
              </c:pt>
              <c:pt idx="6">
                <c:v>2452</c:v>
              </c:pt>
              <c:pt idx="7">
                <c:v>2352</c:v>
              </c:pt>
              <c:pt idx="8">
                <c:v>2540</c:v>
              </c:pt>
              <c:pt idx="9">
                <c:v>2580</c:v>
              </c:pt>
              <c:pt idx="10">
                <c:v>3615</c:v>
              </c:pt>
              <c:pt idx="11">
                <c:v>1080</c:v>
              </c:pt>
              <c:pt idx="12">
                <c:v>3650</c:v>
              </c:pt>
              <c:pt idx="13">
                <c:v>3557</c:v>
              </c:pt>
              <c:pt idx="14">
                <c:v>3960</c:v>
              </c:pt>
              <c:pt idx="15">
                <c:v>3351</c:v>
              </c:pt>
              <c:pt idx="16">
                <c:v>3197</c:v>
              </c:pt>
              <c:pt idx="17">
                <c:v>3038</c:v>
              </c:pt>
              <c:pt idx="18">
                <c:v>3000</c:v>
              </c:pt>
              <c:pt idx="19">
                <c:v>2769</c:v>
              </c:pt>
              <c:pt idx="20">
                <c:v>2769</c:v>
              </c:pt>
              <c:pt idx="21">
                <c:v>2965</c:v>
              </c:pt>
              <c:pt idx="22">
                <c:v>2681</c:v>
              </c:pt>
              <c:pt idx="23">
                <c:v>2644</c:v>
              </c:pt>
              <c:pt idx="24">
                <c:v>2719</c:v>
              </c:pt>
              <c:pt idx="25">
                <c:v>2709</c:v>
              </c:pt>
              <c:pt idx="26">
                <c:v>2607</c:v>
              </c:pt>
              <c:pt idx="27">
                <c:v>2551</c:v>
              </c:pt>
              <c:pt idx="28">
                <c:v>3693</c:v>
              </c:pt>
              <c:pt idx="29">
                <c:v>3668</c:v>
              </c:pt>
              <c:pt idx="30">
                <c:v>2846</c:v>
              </c:pt>
            </c:numLit>
          </c:val>
          <c:extLst>
            <c:ext xmlns:c16="http://schemas.microsoft.com/office/drawing/2014/chart" uri="{C3380CC4-5D6E-409C-BE32-E72D297353CC}">
              <c16:uniqueId val="{00000017-BF14-40C0-9FF0-5F8327B0D4E2}"/>
            </c:ext>
          </c:extLst>
        </c:ser>
        <c:ser>
          <c:idx val="23"/>
          <c:order val="23"/>
          <c:tx>
            <c:v>Suma de Hora 24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1"/>
              <c:pt idx="0">
                <c:v>1/01/2026
Ene-2026</c:v>
              </c:pt>
              <c:pt idx="1">
                <c:v>2/01/2026
Ene-2026</c:v>
              </c:pt>
              <c:pt idx="2">
                <c:v>3/01/2026
Ene-2026</c:v>
              </c:pt>
              <c:pt idx="3">
                <c:v>4/01/2026
Ene-2026</c:v>
              </c:pt>
              <c:pt idx="4">
                <c:v>5/01/2026
Ene-2026</c:v>
              </c:pt>
              <c:pt idx="5">
                <c:v>6/01/2026
Ene-2026</c:v>
              </c:pt>
              <c:pt idx="6">
                <c:v>7/01/2026
Ene-2026</c:v>
              </c:pt>
              <c:pt idx="7">
                <c:v>8/01/2026
Ene-2026</c:v>
              </c:pt>
              <c:pt idx="8">
                <c:v>9/01/2026
Ene-2026</c:v>
              </c:pt>
              <c:pt idx="9">
                <c:v>10/01/2026
Ene-2026</c:v>
              </c:pt>
              <c:pt idx="10">
                <c:v>11/01/2026
Ene-2026</c:v>
              </c:pt>
              <c:pt idx="11">
                <c:v>12/01/2026
Ene-2026</c:v>
              </c:pt>
              <c:pt idx="12">
                <c:v>13/01/2026
Ene-2026</c:v>
              </c:pt>
              <c:pt idx="13">
                <c:v>14/01/2026
Ene-2026</c:v>
              </c:pt>
              <c:pt idx="14">
                <c:v>15/01/2026
Ene-2026</c:v>
              </c:pt>
              <c:pt idx="15">
                <c:v>16/01/2026
Ene-2026</c:v>
              </c:pt>
              <c:pt idx="16">
                <c:v>17/01/2026
Ene-2026</c:v>
              </c:pt>
              <c:pt idx="17">
                <c:v>18/01/2026
Ene-2026</c:v>
              </c:pt>
              <c:pt idx="18">
                <c:v>19/01/2026
Ene-2026</c:v>
              </c:pt>
              <c:pt idx="19">
                <c:v>20/01/2026
Ene-2026</c:v>
              </c:pt>
              <c:pt idx="20">
                <c:v>21/01/2026
Ene-2026</c:v>
              </c:pt>
              <c:pt idx="21">
                <c:v>22/01/2026
Ene-2026</c:v>
              </c:pt>
              <c:pt idx="22">
                <c:v>23/01/2026
Ene-2026</c:v>
              </c:pt>
              <c:pt idx="23">
                <c:v>24/01/2026
Ene-2026</c:v>
              </c:pt>
              <c:pt idx="24">
                <c:v>25/01/2026
Ene-2026</c:v>
              </c:pt>
              <c:pt idx="25">
                <c:v>26/01/2026
Ene-2026</c:v>
              </c:pt>
              <c:pt idx="26">
                <c:v>27/01/2026
Ene-2026</c:v>
              </c:pt>
              <c:pt idx="27">
                <c:v>28/01/2026
Ene-2026</c:v>
              </c:pt>
              <c:pt idx="28">
                <c:v>29/01/2026
Ene-2026</c:v>
              </c:pt>
              <c:pt idx="29">
                <c:v>30/01/2026
Ene-2026</c:v>
              </c:pt>
              <c:pt idx="30">
                <c:v>31/01/2026
Ene-2026</c:v>
              </c:pt>
            </c:strLit>
          </c:cat>
          <c:val>
            <c:numLit>
              <c:formatCode>General</c:formatCode>
              <c:ptCount val="31"/>
              <c:pt idx="0">
                <c:v>2226</c:v>
              </c:pt>
              <c:pt idx="1">
                <c:v>2389</c:v>
              </c:pt>
              <c:pt idx="2">
                <c:v>2743</c:v>
              </c:pt>
              <c:pt idx="3">
                <c:v>2374</c:v>
              </c:pt>
              <c:pt idx="4">
                <c:v>2792</c:v>
              </c:pt>
              <c:pt idx="5">
                <c:v>2660</c:v>
              </c:pt>
              <c:pt idx="6">
                <c:v>2450</c:v>
              </c:pt>
              <c:pt idx="7">
                <c:v>1354</c:v>
              </c:pt>
              <c:pt idx="8">
                <c:v>2847</c:v>
              </c:pt>
              <c:pt idx="9">
                <c:v>2565</c:v>
              </c:pt>
              <c:pt idx="10">
                <c:v>3554</c:v>
              </c:pt>
              <c:pt idx="11">
                <c:v>3403</c:v>
              </c:pt>
              <c:pt idx="12">
                <c:v>3089</c:v>
              </c:pt>
              <c:pt idx="13">
                <c:v>3561</c:v>
              </c:pt>
              <c:pt idx="14">
                <c:v>3876</c:v>
              </c:pt>
              <c:pt idx="15">
                <c:v>3345</c:v>
              </c:pt>
              <c:pt idx="16">
                <c:v>3184</c:v>
              </c:pt>
              <c:pt idx="17">
                <c:v>3033</c:v>
              </c:pt>
              <c:pt idx="18">
                <c:v>2980</c:v>
              </c:pt>
              <c:pt idx="19">
                <c:v>2807</c:v>
              </c:pt>
              <c:pt idx="20">
                <c:v>2769</c:v>
              </c:pt>
              <c:pt idx="21">
                <c:v>2964</c:v>
              </c:pt>
              <c:pt idx="22">
                <c:v>2682</c:v>
              </c:pt>
              <c:pt idx="23">
                <c:v>2644</c:v>
              </c:pt>
              <c:pt idx="24">
                <c:v>2729</c:v>
              </c:pt>
              <c:pt idx="25">
                <c:v>3021</c:v>
              </c:pt>
              <c:pt idx="26">
                <c:v>2600</c:v>
              </c:pt>
              <c:pt idx="27">
                <c:v>2537</c:v>
              </c:pt>
              <c:pt idx="28">
                <c:v>3844</c:v>
              </c:pt>
              <c:pt idx="29">
                <c:v>3436</c:v>
              </c:pt>
              <c:pt idx="30">
                <c:v>2831</c:v>
              </c:pt>
            </c:numLit>
          </c:val>
          <c:extLst>
            <c:ext xmlns:c16="http://schemas.microsoft.com/office/drawing/2014/chart" uri="{C3380CC4-5D6E-409C-BE32-E72D297353CC}">
              <c16:uniqueId val="{00000018-BF14-40C0-9FF0-5F8327B0D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2254143"/>
        <c:axId val="772244159"/>
      </c:barChart>
      <c:catAx>
        <c:axId val="77225414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72244159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772244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3592A"/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72254143"/>
        <c:crosses val="autoZero"/>
        <c:crossBetween val="between"/>
      </c:valAx>
      <c:spPr>
        <a:solidFill>
          <a:srgbClr val="024620"/>
        </a:solidFill>
        <a:ln>
          <a:solidFill>
            <a:srgbClr val="024620">
              <a:alpha val="93000"/>
            </a:srgb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02462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[HBCG_PCH BARRANCAS Ene 2026 (1).xlsx]PivotChartTable1</c15:name>
        <c15:fmtId val="0"/>
      </c15:pivotSource>
      <c15:pivotOptions>
        <c15:dropZoneFilter val="1"/>
        <c15:dropZonesVisible val="1"/>
      </c15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rgbClr val="00206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rgbClr val="00B0F0"/>
            </a:solidFill>
            <a:ln w="9525">
              <a:solidFill>
                <a:srgbClr val="00206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261565199063691"/>
          <c:y val="4.3795629591173911E-2"/>
          <c:w val="0.76824210939014059"/>
          <c:h val="0.66690210344421119"/>
        </c:manualLayout>
      </c:layout>
      <c:barChart>
        <c:barDir val="col"/>
        <c:grouping val="clustered"/>
        <c:varyColors val="0"/>
        <c:ser>
          <c:idx val="0"/>
          <c:order val="0"/>
          <c:tx>
            <c:v>Generación</c:v>
          </c:tx>
          <c:spPr>
            <a:solidFill>
              <a:srgbClr val="002062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Ene-2025</c:v>
              </c:pt>
              <c:pt idx="1">
                <c:v>Feb-2025</c:v>
              </c:pt>
              <c:pt idx="2">
                <c:v>Mar-2025</c:v>
              </c:pt>
              <c:pt idx="3">
                <c:v>Abr-2025</c:v>
              </c:pt>
              <c:pt idx="4">
                <c:v>May-2025</c:v>
              </c:pt>
              <c:pt idx="5">
                <c:v>Jun-2025</c:v>
              </c:pt>
              <c:pt idx="6">
                <c:v>Jul-2025</c:v>
              </c:pt>
              <c:pt idx="7">
                <c:v>Ago-2025</c:v>
              </c:pt>
              <c:pt idx="8">
                <c:v>Sep-2025</c:v>
              </c:pt>
              <c:pt idx="9">
                <c:v>Oct-2025</c:v>
              </c:pt>
              <c:pt idx="10">
                <c:v>Nov-2025</c:v>
              </c:pt>
              <c:pt idx="11">
                <c:v>Dic-2025</c:v>
              </c:pt>
              <c:pt idx="12">
                <c:v>Ene-2026</c:v>
              </c:pt>
            </c:strLit>
          </c:cat>
          <c:val>
            <c:numLit>
              <c:formatCode>General</c:formatCode>
              <c:ptCount val="13"/>
              <c:pt idx="0">
                <c:v>1722365</c:v>
              </c:pt>
              <c:pt idx="1">
                <c:v>1408897</c:v>
              </c:pt>
              <c:pt idx="2">
                <c:v>1329403</c:v>
              </c:pt>
              <c:pt idx="3">
                <c:v>1037091</c:v>
              </c:pt>
              <c:pt idx="4">
                <c:v>1929085</c:v>
              </c:pt>
              <c:pt idx="5">
                <c:v>2242321</c:v>
              </c:pt>
              <c:pt idx="6">
                <c:v>2310504</c:v>
              </c:pt>
              <c:pt idx="7">
                <c:v>1848164</c:v>
              </c:pt>
              <c:pt idx="8">
                <c:v>1673378</c:v>
              </c:pt>
              <c:pt idx="9">
                <c:v>2097662</c:v>
              </c:pt>
              <c:pt idx="10">
                <c:v>2139300</c:v>
              </c:pt>
              <c:pt idx="11">
                <c:v>1864192</c:v>
              </c:pt>
              <c:pt idx="12">
                <c:v>2069578</c:v>
              </c:pt>
            </c:numLit>
          </c:val>
          <c:extLst>
            <c:ext xmlns:c16="http://schemas.microsoft.com/office/drawing/2014/chart" uri="{C3380CC4-5D6E-409C-BE32-E72D297353CC}">
              <c16:uniqueId val="{00000001-A5C6-4AB0-9EFA-6B6E667B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4881296"/>
        <c:axId val="744875056"/>
      </c:barChart>
      <c:lineChart>
        <c:grouping val="standard"/>
        <c:varyColors val="0"/>
        <c:ser>
          <c:idx val="1"/>
          <c:order val="1"/>
          <c:tx>
            <c:v>Factor de Planta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2062"/>
                </a:solidFill>
              </a:ln>
              <a:effectLst/>
            </c:spPr>
          </c:marker>
          <c:cat>
            <c:strLit>
              <c:ptCount val="13"/>
              <c:pt idx="0">
                <c:v>Ene-2025</c:v>
              </c:pt>
              <c:pt idx="1">
                <c:v>Feb-2025</c:v>
              </c:pt>
              <c:pt idx="2">
                <c:v>Mar-2025</c:v>
              </c:pt>
              <c:pt idx="3">
                <c:v>Abr-2025</c:v>
              </c:pt>
              <c:pt idx="4">
                <c:v>May-2025</c:v>
              </c:pt>
              <c:pt idx="5">
                <c:v>Jun-2025</c:v>
              </c:pt>
              <c:pt idx="6">
                <c:v>Jul-2025</c:v>
              </c:pt>
              <c:pt idx="7">
                <c:v>Ago-2025</c:v>
              </c:pt>
              <c:pt idx="8">
                <c:v>Sep-2025</c:v>
              </c:pt>
              <c:pt idx="9">
                <c:v>Oct-2025</c:v>
              </c:pt>
              <c:pt idx="10">
                <c:v>Nov-2025</c:v>
              </c:pt>
              <c:pt idx="11">
                <c:v>Dic-2025</c:v>
              </c:pt>
              <c:pt idx="12">
                <c:v>Ene-2026</c:v>
              </c:pt>
            </c:strLit>
          </c:cat>
          <c:val>
            <c:numLit>
              <c:formatCode>General</c:formatCode>
              <c:ptCount val="13"/>
              <c:pt idx="0">
                <c:v>0.4925546213681079</c:v>
              </c:pt>
              <c:pt idx="1">
                <c:v>0.44607934397163118</c:v>
              </c:pt>
              <c:pt idx="2">
                <c:v>0.38017701898878992</c:v>
              </c:pt>
              <c:pt idx="3">
                <c:v>0.30646897163120584</c:v>
              </c:pt>
              <c:pt idx="4">
                <c:v>0.55167152825440402</c:v>
              </c:pt>
              <c:pt idx="5">
                <c:v>0.66262440898345165</c:v>
              </c:pt>
              <c:pt idx="6">
                <c:v>0.66074811256005495</c:v>
              </c:pt>
              <c:pt idx="7">
                <c:v>0.52853008464882179</c:v>
              </c:pt>
              <c:pt idx="8">
                <c:v>0.49449704491725777</c:v>
              </c:pt>
              <c:pt idx="9">
                <c:v>0.59988046213681079</c:v>
              </c:pt>
              <c:pt idx="10">
                <c:v>0.63218085106382982</c:v>
              </c:pt>
              <c:pt idx="11">
                <c:v>0.53311370395790436</c:v>
              </c:pt>
              <c:pt idx="12">
                <c:v>0.59184911919469241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5C6-4AB0-9EFA-6B6E667B5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565023"/>
        <c:axId val="771564607"/>
      </c:lineChart>
      <c:catAx>
        <c:axId val="744881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850" b="0" i="0" u="none" strike="noStrike" kern="1200" baseline="0">
                <a:solidFill>
                  <a:srgbClr val="00206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4875056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74487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206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44881296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valAx>
        <c:axId val="771564607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206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771565023"/>
        <c:crosses val="max"/>
        <c:crossBetween val="between"/>
      </c:valAx>
      <c:catAx>
        <c:axId val="771565023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771564607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56908094837082"/>
          <c:y val="0.91685991576634296"/>
          <c:w val="0.49394957264957268"/>
          <c:h val="6.61462962962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0206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7FB34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[HBCG_PCH BARRANCAS Ene 2026 (1).xlsx]PivotChartTable2</c15:name>
        <c15:fmtId val="0"/>
      </c15:pivotSource>
      <c15:pivotOptions>
        <c15:dropZoneFilter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C8D34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4607344786503007E-2"/>
          <c:y val="0"/>
          <c:w val="0.96393442157408304"/>
          <c:h val="0.81516601472850336"/>
        </c:manualLayout>
      </c:layout>
      <c:areaChart>
        <c:grouping val="standard"/>
        <c:varyColors val="0"/>
        <c:ser>
          <c:idx val="0"/>
          <c:order val="0"/>
          <c:tx>
            <c:v>Total</c:v>
          </c:tx>
          <c:spPr>
            <a:solidFill>
              <a:srgbClr val="C8D342"/>
            </a:solidFill>
            <a:ln>
              <a:noFill/>
            </a:ln>
            <a:effectLst/>
          </c:spPr>
          <c:cat>
            <c:strLit>
              <c:ptCount val="31"/>
              <c:pt idx="0">
                <c:v>1/01/2026</c:v>
              </c:pt>
              <c:pt idx="1">
                <c:v>2/01/2026</c:v>
              </c:pt>
              <c:pt idx="2">
                <c:v>3/01/2026</c:v>
              </c:pt>
              <c:pt idx="3">
                <c:v>4/01/2026</c:v>
              </c:pt>
              <c:pt idx="4">
                <c:v>5/01/2026</c:v>
              </c:pt>
              <c:pt idx="5">
                <c:v>6/01/2026</c:v>
              </c:pt>
              <c:pt idx="6">
                <c:v>7/01/2026</c:v>
              </c:pt>
              <c:pt idx="7">
                <c:v>8/01/2026</c:v>
              </c:pt>
              <c:pt idx="8">
                <c:v>9/01/2026</c:v>
              </c:pt>
              <c:pt idx="9">
                <c:v>10/01/2026</c:v>
              </c:pt>
              <c:pt idx="10">
                <c:v>11/01/2026</c:v>
              </c:pt>
              <c:pt idx="11">
                <c:v>12/01/2026</c:v>
              </c:pt>
              <c:pt idx="12">
                <c:v>13/01/2026</c:v>
              </c:pt>
              <c:pt idx="13">
                <c:v>14/01/2026</c:v>
              </c:pt>
              <c:pt idx="14">
                <c:v>15/01/2026</c:v>
              </c:pt>
              <c:pt idx="15">
                <c:v>16/01/2026</c:v>
              </c:pt>
              <c:pt idx="16">
                <c:v>17/01/2026</c:v>
              </c:pt>
              <c:pt idx="17">
                <c:v>18/01/2026</c:v>
              </c:pt>
              <c:pt idx="18">
                <c:v>19/01/2026</c:v>
              </c:pt>
              <c:pt idx="19">
                <c:v>20/01/2026</c:v>
              </c:pt>
              <c:pt idx="20">
                <c:v>21/01/2026</c:v>
              </c:pt>
              <c:pt idx="21">
                <c:v>22/01/2026</c:v>
              </c:pt>
              <c:pt idx="22">
                <c:v>23/01/2026</c:v>
              </c:pt>
              <c:pt idx="23">
                <c:v>24/01/2026</c:v>
              </c:pt>
              <c:pt idx="24">
                <c:v>25/01/2026</c:v>
              </c:pt>
              <c:pt idx="25">
                <c:v>26/01/2026</c:v>
              </c:pt>
              <c:pt idx="26">
                <c:v>27/01/2026</c:v>
              </c:pt>
              <c:pt idx="27">
                <c:v>28/01/2026</c:v>
              </c:pt>
              <c:pt idx="28">
                <c:v>29/01/2026</c:v>
              </c:pt>
              <c:pt idx="29">
                <c:v>30/01/2026</c:v>
              </c:pt>
              <c:pt idx="30">
                <c:v>31/01/2026</c:v>
              </c:pt>
            </c:strLit>
          </c:cat>
          <c:val>
            <c:numLit>
              <c:formatCode>General</c:formatCode>
              <c:ptCount val="31"/>
              <c:pt idx="0">
                <c:v>53066</c:v>
              </c:pt>
              <c:pt idx="1">
                <c:v>57552</c:v>
              </c:pt>
              <c:pt idx="2">
                <c:v>57009</c:v>
              </c:pt>
              <c:pt idx="3">
                <c:v>57210</c:v>
              </c:pt>
              <c:pt idx="4">
                <c:v>58734</c:v>
              </c:pt>
              <c:pt idx="5">
                <c:v>64874</c:v>
              </c:pt>
              <c:pt idx="6">
                <c:v>60127</c:v>
              </c:pt>
              <c:pt idx="7">
                <c:v>56318</c:v>
              </c:pt>
              <c:pt idx="8">
                <c:v>56550</c:v>
              </c:pt>
              <c:pt idx="9">
                <c:v>64053</c:v>
              </c:pt>
              <c:pt idx="10">
                <c:v>66634</c:v>
              </c:pt>
              <c:pt idx="11">
                <c:v>54388</c:v>
              </c:pt>
              <c:pt idx="12">
                <c:v>84287</c:v>
              </c:pt>
              <c:pt idx="13">
                <c:v>81799</c:v>
              </c:pt>
              <c:pt idx="14">
                <c:v>84747</c:v>
              </c:pt>
              <c:pt idx="15">
                <c:v>82920</c:v>
              </c:pt>
              <c:pt idx="16">
                <c:v>78160</c:v>
              </c:pt>
              <c:pt idx="17">
                <c:v>74116</c:v>
              </c:pt>
              <c:pt idx="18">
                <c:v>71913</c:v>
              </c:pt>
              <c:pt idx="19">
                <c:v>68812</c:v>
              </c:pt>
              <c:pt idx="20">
                <c:v>66393</c:v>
              </c:pt>
              <c:pt idx="21">
                <c:v>73760</c:v>
              </c:pt>
              <c:pt idx="22">
                <c:v>67542</c:v>
              </c:pt>
              <c:pt idx="23">
                <c:v>63728</c:v>
              </c:pt>
              <c:pt idx="24">
                <c:v>63830</c:v>
              </c:pt>
              <c:pt idx="25">
                <c:v>64876</c:v>
              </c:pt>
              <c:pt idx="26">
                <c:v>63854</c:v>
              </c:pt>
              <c:pt idx="27">
                <c:v>61397</c:v>
              </c:pt>
              <c:pt idx="28">
                <c:v>63372</c:v>
              </c:pt>
              <c:pt idx="29">
                <c:v>76895</c:v>
              </c:pt>
              <c:pt idx="30">
                <c:v>70662</c:v>
              </c:pt>
            </c:numLit>
          </c:val>
          <c:extLst>
            <c:ext xmlns:c16="http://schemas.microsoft.com/office/drawing/2014/chart" uri="{C3380CC4-5D6E-409C-BE32-E72D297353CC}">
              <c16:uniqueId val="{00000001-7DC0-4ED2-90BB-C94959841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041999"/>
        <c:axId val="769034095"/>
      </c:areaChart>
      <c:catAx>
        <c:axId val="769041999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769034095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769034095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769041999"/>
        <c:crosses val="autoZero"/>
        <c:crossBetween val="midCat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>
        <a:alpha val="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[HBCG_PCH BARRANCAS Ene 2026 (1).xlsx]PivotChartTable3</c15:name>
        <c15:fmtId val="0"/>
      </c15:pivotSource>
      <c15:pivotOptions>
        <c15:dropZonesVisible val="1"/>
      </c15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</xdr:row>
      <xdr:rowOff>9526</xdr:rowOff>
    </xdr:from>
    <xdr:to>
      <xdr:col>11</xdr:col>
      <xdr:colOff>672824</xdr:colOff>
      <xdr:row>9</xdr:row>
      <xdr:rowOff>84385</xdr:rowOff>
    </xdr:to>
    <xdr:grpSp>
      <xdr:nvGrpSpPr>
        <xdr:cNvPr id="36" name="Grupo 35">
          <a:extLst>
            <a:ext uri="{FF2B5EF4-FFF2-40B4-BE49-F238E27FC236}">
              <a16:creationId xmlns:a16="http://schemas.microsoft.com/office/drawing/2014/main" id="{3F98E7DE-EFD7-4E0D-8BFB-B379824A75D6}"/>
            </a:ext>
          </a:extLst>
        </xdr:cNvPr>
        <xdr:cNvGrpSpPr/>
      </xdr:nvGrpSpPr>
      <xdr:grpSpPr>
        <a:xfrm>
          <a:off x="130527" y="898526"/>
          <a:ext cx="8000019" cy="1175526"/>
          <a:chOff x="127000" y="940859"/>
          <a:chExt cx="7647241" cy="1217859"/>
        </a:xfrm>
      </xdr:grpSpPr>
      <mc:AlternateContent xmlns:mc="http://schemas.openxmlformats.org/markup-compatibility/2006" xmlns:tsle="http://schemas.microsoft.com/office/drawing/2012/timeslicer">
        <mc:Choice Requires="tsle">
          <xdr:graphicFrame macro="">
            <xdr:nvGraphicFramePr>
              <xdr:cNvPr id="3" name="Fecha">
                <a:extLst>
                  <a:ext uri="{FF2B5EF4-FFF2-40B4-BE49-F238E27FC236}">
                    <a16:creationId xmlns:a16="http://schemas.microsoft.com/office/drawing/2014/main" id="{7BB41F10-DCA3-4EFF-A1DB-091DF725400B}"/>
                  </a:ext>
                </a:extLst>
              </xdr:cNvPr>
              <xdr:cNvGraphicFramePr/>
            </xdr:nvGraphicFramePr>
            <xdr:xfrm>
              <a:off x="1510241" y="940859"/>
              <a:ext cx="6264000" cy="1188000"/>
            </xdr:xfrm>
            <a:graphic>
              <a:graphicData uri="http://schemas.microsoft.com/office/drawing/2012/timeslicer">
                <tsle:timeslicer name="Fecha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510241" y="940859"/>
                <a:ext cx="6264000" cy="1188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Línea de tiempo: Funciona en Excel 2013 o superior. No mover ni cambiar el tamaño.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4" name="Energía">
                <a:extLst>
                  <a:ext uri="{FF2B5EF4-FFF2-40B4-BE49-F238E27FC236}">
                    <a16:creationId xmlns:a16="http://schemas.microsoft.com/office/drawing/2014/main" id="{97FDC508-273C-4C86-A943-B2B37B47809D}"/>
                  </a:ext>
                </a:extLst>
              </xdr:cNvPr>
              <xdr:cNvGraphicFramePr/>
            </xdr:nvGraphicFramePr>
            <xdr:xfrm>
              <a:off x="127000" y="941918"/>
              <a:ext cx="1395450" cy="1216800"/>
            </xdr:xfrm>
            <a:graphic>
              <a:graphicData uri="http://schemas.microsoft.com/office/drawing/2010/slicer">
                <sle:slicer xmlns:sle="http://schemas.microsoft.com/office/drawing/2010/slicer" name="Energía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27000" y="941918"/>
                <a:ext cx="1395450" cy="12168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  </a:r>
              </a:p>
            </xdr:txBody>
          </xdr:sp>
        </mc:Fallback>
      </mc:AlternateContent>
    </xdr:grpSp>
    <xdr:clientData/>
  </xdr:twoCellAnchor>
  <xdr:twoCellAnchor>
    <xdr:from>
      <xdr:col>7</xdr:col>
      <xdr:colOff>613834</xdr:colOff>
      <xdr:row>0</xdr:row>
      <xdr:rowOff>61916</xdr:rowOff>
    </xdr:from>
    <xdr:to>
      <xdr:col>9</xdr:col>
      <xdr:colOff>485334</xdr:colOff>
      <xdr:row>1</xdr:row>
      <xdr:rowOff>614666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5E2941-E0AF-425F-853B-1A89D2C6A34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7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21251" y="61916"/>
          <a:ext cx="1268500" cy="648000"/>
        </a:xfrm>
        <a:prstGeom prst="rect">
          <a:avLst/>
        </a:prstGeom>
      </xdr:spPr>
    </xdr:pic>
    <xdr:clientData/>
  </xdr:twoCellAnchor>
  <xdr:twoCellAnchor>
    <xdr:from>
      <xdr:col>0</xdr:col>
      <xdr:colOff>84666</xdr:colOff>
      <xdr:row>16</xdr:row>
      <xdr:rowOff>190498</xdr:rowOff>
    </xdr:from>
    <xdr:to>
      <xdr:col>24</xdr:col>
      <xdr:colOff>105882</xdr:colOff>
      <xdr:row>34</xdr:row>
      <xdr:rowOff>1498</xdr:rowOff>
    </xdr:to>
    <xdr:grpSp>
      <xdr:nvGrpSpPr>
        <xdr:cNvPr id="39" name="Grupo 38">
          <a:extLst>
            <a:ext uri="{FF2B5EF4-FFF2-40B4-BE49-F238E27FC236}">
              <a16:creationId xmlns:a16="http://schemas.microsoft.com/office/drawing/2014/main" id="{0312B616-C18B-4C43-94EC-FA124EEBFBFF}"/>
            </a:ext>
          </a:extLst>
        </xdr:cNvPr>
        <xdr:cNvGrpSpPr/>
      </xdr:nvGrpSpPr>
      <xdr:grpSpPr>
        <a:xfrm>
          <a:off x="84666" y="3457926"/>
          <a:ext cx="14767327" cy="3119350"/>
          <a:chOff x="84666" y="3598331"/>
          <a:chExt cx="14054716" cy="3240000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3087E33A-25A2-413A-BB0D-AA5C9FA5FE9F}"/>
              </a:ext>
            </a:extLst>
          </xdr:cNvPr>
          <xdr:cNvGraphicFramePr>
            <a:graphicFrameLocks/>
          </xdr:cNvGraphicFramePr>
        </xdr:nvGraphicFramePr>
        <xdr:xfrm>
          <a:off x="84666" y="3598331"/>
          <a:ext cx="9360000" cy="32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6E1DC30D-EA11-4130-A3D0-D64ED3AD77E6}"/>
              </a:ext>
            </a:extLst>
          </xdr:cNvPr>
          <xdr:cNvGraphicFramePr/>
        </xdr:nvGraphicFramePr>
        <xdr:xfrm>
          <a:off x="9459382" y="3598331"/>
          <a:ext cx="4680000" cy="324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0</xdr:col>
      <xdr:colOff>116414</xdr:colOff>
      <xdr:row>9</xdr:row>
      <xdr:rowOff>190499</xdr:rowOff>
    </xdr:from>
    <xdr:to>
      <xdr:col>12</xdr:col>
      <xdr:colOff>0</xdr:colOff>
      <xdr:row>14</xdr:row>
      <xdr:rowOff>137999</xdr:rowOff>
    </xdr:to>
    <xdr:sp macro="" textlink="">
      <xdr:nvSpPr>
        <xdr:cNvPr id="28" name="Rectángulo: esquinas redondeadas 27">
          <a:extLst>
            <a:ext uri="{FF2B5EF4-FFF2-40B4-BE49-F238E27FC236}">
              <a16:creationId xmlns:a16="http://schemas.microsoft.com/office/drawing/2014/main" id="{909370B6-01BE-4A42-B038-F6D52D1CE30A}"/>
            </a:ext>
          </a:extLst>
        </xdr:cNvPr>
        <xdr:cNvSpPr/>
      </xdr:nvSpPr>
      <xdr:spPr>
        <a:xfrm>
          <a:off x="116414" y="2264832"/>
          <a:ext cx="7683503" cy="900000"/>
        </a:xfrm>
        <a:prstGeom prst="roundRect">
          <a:avLst/>
        </a:prstGeom>
        <a:solidFill>
          <a:schemeClr val="lt1">
            <a:alpha val="0"/>
          </a:schemeClr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10583</xdr:colOff>
      <xdr:row>9</xdr:row>
      <xdr:rowOff>190499</xdr:rowOff>
    </xdr:from>
    <xdr:to>
      <xdr:col>11</xdr:col>
      <xdr:colOff>571499</xdr:colOff>
      <xdr:row>15</xdr:row>
      <xdr:rowOff>84666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34E2B87-E681-465C-9477-95151671C4ED}"/>
            </a:ext>
          </a:extLst>
        </xdr:cNvPr>
        <xdr:cNvGrpSpPr/>
      </xdr:nvGrpSpPr>
      <xdr:grpSpPr>
        <a:xfrm>
          <a:off x="10583" y="2173816"/>
          <a:ext cx="8018638" cy="1001183"/>
          <a:chOff x="10583" y="2264832"/>
          <a:chExt cx="7662333" cy="1037167"/>
        </a:xfrm>
      </xdr:grpSpPr>
      <xdr:grpSp>
        <xdr:nvGrpSpPr>
          <xdr:cNvPr id="35" name="Grupo 34">
            <a:extLst>
              <a:ext uri="{FF2B5EF4-FFF2-40B4-BE49-F238E27FC236}">
                <a16:creationId xmlns:a16="http://schemas.microsoft.com/office/drawing/2014/main" id="{8C2FF822-DD20-4F8B-A1DD-8B733DB6C498}"/>
              </a:ext>
            </a:extLst>
          </xdr:cNvPr>
          <xdr:cNvGrpSpPr/>
        </xdr:nvGrpSpPr>
        <xdr:grpSpPr>
          <a:xfrm>
            <a:off x="10583" y="2302935"/>
            <a:ext cx="7662333" cy="999064"/>
            <a:chOff x="10583" y="2302933"/>
            <a:chExt cx="7662333" cy="1184283"/>
          </a:xfrm>
        </xdr:grpSpPr>
        <xdr:graphicFrame macro="">
          <xdr:nvGraphicFramePr>
            <xdr:cNvPr id="33" name="Gráfico 32">
              <a:extLst>
                <a:ext uri="{FF2B5EF4-FFF2-40B4-BE49-F238E27FC236}">
                  <a16:creationId xmlns:a16="http://schemas.microsoft.com/office/drawing/2014/main" id="{C620A27B-498D-44D9-982B-CD6E3490ACE1}"/>
                </a:ext>
              </a:extLst>
            </xdr:cNvPr>
            <xdr:cNvGraphicFramePr/>
          </xdr:nvGraphicFramePr>
          <xdr:xfrm>
            <a:off x="10583" y="2333038"/>
            <a:ext cx="7662333" cy="115417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sp macro="" textlink="Registros!H8">
          <xdr:nvSpPr>
            <xdr:cNvPr id="30" name="Rectángulo: esquinas redondeadas 29">
              <a:extLst>
                <a:ext uri="{FF2B5EF4-FFF2-40B4-BE49-F238E27FC236}">
                  <a16:creationId xmlns:a16="http://schemas.microsoft.com/office/drawing/2014/main" id="{A9E2539C-1B6D-47C8-9204-C1943C8385BD}"/>
                </a:ext>
              </a:extLst>
            </xdr:cNvPr>
            <xdr:cNvSpPr/>
          </xdr:nvSpPr>
          <xdr:spPr>
            <a:xfrm>
              <a:off x="2125806" y="2455333"/>
              <a:ext cx="3146135" cy="560916"/>
            </a:xfrm>
            <a:prstGeom prst="roundRect">
              <a:avLst>
                <a:gd name="adj" fmla="val 24830"/>
              </a:avLst>
            </a:prstGeom>
            <a:solidFill>
              <a:srgbClr val="00B0F0">
                <a:alpha val="0"/>
              </a:srgb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fld id="{2ECD4FB1-0540-4822-A0C1-46987811762E}" type="TxLink">
                <a:rPr lang="en-US" sz="2800" b="0" i="0" u="none" strike="noStrike">
                  <a:solidFill>
                    <a:srgbClr val="002062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pPr algn="ctr"/>
                <a:t>2.069.578 kWh</a:t>
              </a:fld>
              <a:endParaRPr lang="es-ES" sz="2800" b="0">
                <a:solidFill>
                  <a:srgbClr val="002062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31" name="Rectángulo 30">
              <a:extLst>
                <a:ext uri="{FF2B5EF4-FFF2-40B4-BE49-F238E27FC236}">
                  <a16:creationId xmlns:a16="http://schemas.microsoft.com/office/drawing/2014/main" id="{7AB51250-F9F3-4965-B6FA-6E25E81C5AE3}"/>
                </a:ext>
              </a:extLst>
            </xdr:cNvPr>
            <xdr:cNvSpPr>
              <a:spLocks noChangeAspect="1"/>
            </xdr:cNvSpPr>
          </xdr:nvSpPr>
          <xdr:spPr>
            <a:xfrm>
              <a:off x="5926666" y="2302933"/>
              <a:ext cx="965201" cy="326381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lIns="0" tIns="18000" rIns="0" bIns="0" rtlCol="0" anchor="ctr"/>
            <a:lstStyle/>
            <a:p>
              <a:pPr algn="l"/>
              <a:r>
                <a:rPr lang="es-ES" sz="900" b="1" i="0" u="none" strike="noStrike">
                  <a:solidFill>
                    <a:srgbClr val="002062"/>
                  </a:solidFill>
                  <a:latin typeface="Arial Nova" panose="020B0804020202020204" pitchFamily="34" charset="0"/>
                  <a:ea typeface="Segoe UI Emoji" panose="020B0502040204020203" pitchFamily="34" charset="0"/>
                  <a:cs typeface="Segoe UI" panose="020B0502040204020203" pitchFamily="34" charset="0"/>
                </a:rPr>
                <a:t>Factor de Planta</a:t>
              </a:r>
            </a:p>
          </xdr:txBody>
        </xdr:sp>
      </xdr:grpSp>
      <xdr:sp macro="" textlink="Registros!G8">
        <xdr:nvSpPr>
          <xdr:cNvPr id="32" name="Rectángulo 31">
            <a:extLst>
              <a:ext uri="{FF2B5EF4-FFF2-40B4-BE49-F238E27FC236}">
                <a16:creationId xmlns:a16="http://schemas.microsoft.com/office/drawing/2014/main" id="{7F0A00F2-0693-46DA-8BAE-CA948D881998}"/>
              </a:ext>
            </a:extLst>
          </xdr:cNvPr>
          <xdr:cNvSpPr>
            <a:spLocks noChangeAspect="1"/>
          </xdr:cNvSpPr>
        </xdr:nvSpPr>
        <xdr:spPr>
          <a:xfrm>
            <a:off x="6836834" y="2264832"/>
            <a:ext cx="802676" cy="37041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fld id="{6BD10B26-3D91-4F6A-99D1-C28E42A07A9C}" type="TxLink">
              <a:rPr lang="en-US" sz="1400" b="1" i="0" u="none" strike="noStrike">
                <a:solidFill>
                  <a:srgbClr val="002062"/>
                </a:solidFill>
                <a:latin typeface="Arial" panose="020B0604020202020204" pitchFamily="34" charset="0"/>
                <a:cs typeface="Arial" panose="020B0604020202020204" pitchFamily="34" charset="0"/>
              </a:rPr>
              <a:pPr algn="ctr"/>
              <a:t>59,18%</a:t>
            </a:fld>
            <a:endParaRPr lang="es-ES" sz="4000" b="1">
              <a:solidFill>
                <a:srgbClr val="00206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Registros!B8">
        <xdr:nvSpPr>
          <xdr:cNvPr id="29" name="Rectángulo: esquinas redondeadas 28">
            <a:extLst>
              <a:ext uri="{FF2B5EF4-FFF2-40B4-BE49-F238E27FC236}">
                <a16:creationId xmlns:a16="http://schemas.microsoft.com/office/drawing/2014/main" id="{521ADD9F-8817-47F1-A693-C06C8909C8FD}"/>
              </a:ext>
            </a:extLst>
          </xdr:cNvPr>
          <xdr:cNvSpPr/>
        </xdr:nvSpPr>
        <xdr:spPr>
          <a:xfrm>
            <a:off x="148167" y="2264834"/>
            <a:ext cx="2021417" cy="560916"/>
          </a:xfrm>
          <a:prstGeom prst="roundRect">
            <a:avLst>
              <a:gd name="adj" fmla="val 24830"/>
            </a:avLst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fld id="{5489E3D8-4EF6-4F71-9776-05584E89A960}" type="TxLink">
              <a:rPr lang="en-US" sz="1100" b="1" i="0" u="none" strike="noStrike">
                <a:solidFill>
                  <a:srgbClr val="002062"/>
                </a:solidFill>
                <a:latin typeface="Calibri"/>
                <a:cs typeface="Calibri"/>
              </a:rPr>
              <a:pPr algn="l"/>
              <a:t>ENERGÍA ACTIVA EXPORTADA
Ene 1 (2026) - Ene 31 (2026)</a:t>
            </a:fld>
            <a:endParaRPr lang="es-ES" sz="1100" b="1">
              <a:solidFill>
                <a:srgbClr val="002062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232834</xdr:colOff>
      <xdr:row>0</xdr:row>
      <xdr:rowOff>52917</xdr:rowOff>
    </xdr:from>
    <xdr:to>
      <xdr:col>9</xdr:col>
      <xdr:colOff>718168</xdr:colOff>
      <xdr:row>3</xdr:row>
      <xdr:rowOff>129417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EFD31E-76DF-4E8B-A3D8-14954691DAF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7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73751" y="52917"/>
          <a:ext cx="1268500" cy="6480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7917129626" createdVersion="5" refreshedVersion="8" minRefreshableVersion="3" recordCount="0" supportSubquery="1" supportAdvancedDrill="1" xr:uid="{4633F4A5-A831-4358-BCB7-7BF3589DFF43}">
  <cacheSource type="external" connectionId="3"/>
  <cacheFields count="14">
    <cacheField name="[DatosMensuales].[MesAño].[MesAño]" caption="MesAño" numFmtId="0" hierarchy="8" level="1">
      <sharedItems count="13">
        <s v="Abr-2025"/>
        <s v="Ago-2025"/>
        <s v="Dic-2025"/>
        <s v="Ene-2025"/>
        <s v="Ene-2026"/>
        <s v="Feb-2025"/>
        <s v="Jul-2025"/>
        <s v="Jun-2025"/>
        <s v="Mar-2025"/>
        <s v="May-2025"/>
        <s v="Nov-2025"/>
        <s v="Oct-2025"/>
        <s v="Sep-2025"/>
      </sharedItems>
    </cacheField>
    <cacheField name="[Measures].[Suma de Generación]" caption="Suma de Generación" numFmtId="0" hierarchy="120" level="32767"/>
    <cacheField name="[Measures].[Suma de Consumo]" caption="Suma de Consumo" numFmtId="0" hierarchy="121" level="32767"/>
    <cacheField name="[Measures].[Suma de Horas de Generación]" caption="Suma de Horas de Generación" numFmtId="0" hierarchy="123" level="32767"/>
    <cacheField name="[Measures].[Suma de Crítica de Lecturas]" caption="Suma de Crítica de Lecturas" numFmtId="0" hierarchy="148" level="32767"/>
    <cacheField name="[Measures].[Suma de Eventos Dif# Lect# Generación]" caption="Suma de Eventos Dif# Lect# Generación" numFmtId="0" hierarchy="149" level="32767"/>
    <cacheField name="[Measures].[Suma de Eventos Dif# Lect# Consumo]" caption="Suma de Eventos Dif# Lect# Consumo" numFmtId="0" hierarchy="150" level="32767"/>
    <cacheField name="[Measures].[Suma de No Envío Lect# Med# Ppal]" caption="Suma de No Envío Lect# Med# Ppal" numFmtId="0" hierarchy="130" level="32767"/>
    <cacheField name="[Measures].[Suma de No Envío Lect# Med# Rpdo]" caption="Suma de No Envío Lect# Med# Rpdo" numFmtId="0" hierarchy="131" level="32767"/>
    <cacheField name="[Measures].[Promedio de Factor de Planta]" caption="Promedio de Factor de Planta" numFmtId="0" hierarchy="128" level="32767"/>
    <cacheField name="[Measures].[Promedio de % Dif# Lect# Generación]" caption="Promedio de % Dif# Lect# Generación" numFmtId="0" hierarchy="129" level="32767"/>
    <cacheField name="[Measures].[Máx. de Dif# Promedio Lect# Generación]" caption="Máx. de Dif# Promedio Lect# Generación" numFmtId="0" hierarchy="153" level="32767"/>
    <cacheField name="[Measures].[Máx. de Dif# Promedio Lect# Consumo]" caption="Máx. de Dif# Promedio Lect# Consumo" numFmtId="0" hierarchy="154" level="32767"/>
    <cacheField name="[Measures].[Promedio de % Dif# Lect# Consumo]" caption="Promedio de % Dif# Lect# Consumo" numFmtId="0" hierarchy="155" level="32767"/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2" memberValueDatatype="130" unbalanced="0">
      <fieldsUsage count="2">
        <fieldUsage x="-1"/>
        <fieldUsage x="0"/>
      </fieldsUsage>
    </cacheHierarchy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0" memberValueDatatype="130" unbalanced="0"/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 oneField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 oneField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 oneField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 oneField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7945370368" createdVersion="5" refreshedVersion="8" minRefreshableVersion="3" recordCount="0" supportSubquery="1" supportAdvancedDrill="1" xr:uid="{15A38B22-BB15-4829-BDB5-4BC6D9BD5EF0}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Suma de Generación]" caption="Suma de Generación" numFmtId="0" hierarchy="120" level="32767"/>
    <cacheField name="[DatosMensuales].[MesAño].[MesAño]" caption="MesAño" numFmtId="0" hierarchy="8" level="1">
      <sharedItems count="13">
        <s v="Abr-2025"/>
        <s v="Ago-2025"/>
        <s v="Dic-2025"/>
        <s v="Ene-2025"/>
        <s v="Ene-2026"/>
        <s v="Feb-2025"/>
        <s v="Jul-2025"/>
        <s v="Jun-2025"/>
        <s v="Mar-2025"/>
        <s v="May-2025"/>
        <s v="Nov-2025"/>
        <s v="Oct-2025"/>
        <s v="Sep-2025"/>
      </sharedItems>
    </cacheField>
    <cacheField name="[Measures].[Promedio de Factor de Planta]" caption="Promedio de Factor de Planta" numFmtId="0" hierarchy="128" level="32767"/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2" memberValueDatatype="130" unbalanced="0">
      <fieldsUsage count="2">
        <fieldUsage x="-1"/>
        <fieldUsage x="1"/>
      </fieldsUsage>
    </cacheHierarchy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0" memberValueDatatype="130" unbalanced="0"/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pivotCacheId="942716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8091550927" createdVersion="5" refreshedVersion="8" minRefreshableVersion="3" recordCount="0" supportSubquery="1" supportAdvancedDrill="1" xr:uid="{4A4DB9F5-044B-4657-8189-A7C00ED5AF1A}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27">
    <cacheField name="[Calendar].[Fecha].[Fecha]" caption="Fecha" numFmtId="0" level="1">
      <sharedItems containsSemiMixedTypes="0" containsNonDate="0" containsDate="1" containsString="0" minDate="2026-01-01T00:00:00" maxDate="2026-02-01T00:00:00" count="31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</sharedItems>
    </cacheField>
    <cacheField name="[Measures].[Suma de Hora 01]" caption="Suma de Hora 01" numFmtId="0" hierarchy="91" level="32767"/>
    <cacheField name="[Measures].[Suma de Hora 02]" caption="Suma de Hora 02" numFmtId="0" hierarchy="92" level="32767"/>
    <cacheField name="[Measures].[Suma de Hora 03]" caption="Suma de Hora 03" numFmtId="0" hierarchy="93" level="32767"/>
    <cacheField name="[Measures].[Suma de Hora 04]" caption="Suma de Hora 04" numFmtId="0" hierarchy="94" level="32767"/>
    <cacheField name="[Measures].[Suma de Hora 05]" caption="Suma de Hora 05" numFmtId="0" hierarchy="95" level="32767"/>
    <cacheField name="[Measures].[Suma de Hora 06]" caption="Suma de Hora 06" numFmtId="0" hierarchy="96" level="32767"/>
    <cacheField name="[Measures].[Suma de Hora 07]" caption="Suma de Hora 07" numFmtId="0" hierarchy="97" level="32767"/>
    <cacheField name="[Measures].[Suma de Hora 08]" caption="Suma de Hora 08" numFmtId="0" hierarchy="98" level="32767"/>
    <cacheField name="[Measures].[Suma de Hora 09]" caption="Suma de Hora 09" numFmtId="0" hierarchy="99" level="32767"/>
    <cacheField name="[Measures].[Suma de Hora 10]" caption="Suma de Hora 10" numFmtId="0" hierarchy="100" level="32767"/>
    <cacheField name="[Measures].[Suma de Hora 11]" caption="Suma de Hora 11" numFmtId="0" hierarchy="101" level="32767"/>
    <cacheField name="[Measures].[Suma de Hora 12]" caption="Suma de Hora 12" numFmtId="0" hierarchy="102" level="32767"/>
    <cacheField name="[Measures].[Suma de Hora 13]" caption="Suma de Hora 13" numFmtId="0" hierarchy="103" level="32767"/>
    <cacheField name="[Measures].[Suma de Hora 14]" caption="Suma de Hora 14" numFmtId="0" hierarchy="104" level="32767"/>
    <cacheField name="[Measures].[Suma de Hora 15]" caption="Suma de Hora 15" numFmtId="0" hierarchy="105" level="32767"/>
    <cacheField name="[Measures].[Suma de Hora 16]" caption="Suma de Hora 16" numFmtId="0" hierarchy="106" level="32767"/>
    <cacheField name="[Measures].[Suma de Hora 17]" caption="Suma de Hora 17" numFmtId="0" hierarchy="107" level="32767"/>
    <cacheField name="[Measures].[Suma de Hora 18]" caption="Suma de Hora 18" numFmtId="0" hierarchy="108" level="32767"/>
    <cacheField name="[Measures].[Suma de Hora 19]" caption="Suma de Hora 19" numFmtId="0" hierarchy="109" level="32767"/>
    <cacheField name="[Measures].[Suma de Hora 20]" caption="Suma de Hora 20" numFmtId="0" hierarchy="110" level="32767"/>
    <cacheField name="[Measures].[Suma de Hora 21]" caption="Suma de Hora 21" numFmtId="0" hierarchy="111" level="32767"/>
    <cacheField name="[Measures].[Suma de Hora 22]" caption="Suma de Hora 22" numFmtId="0" hierarchy="112" level="32767"/>
    <cacheField name="[Measures].[Suma de Hora 23]" caption="Suma de Hora 23" numFmtId="0" hierarchy="113" level="32767"/>
    <cacheField name="[Measures].[Suma de Hora 24]" caption="Suma de Hora 24" numFmtId="0" hierarchy="114" level="32767"/>
    <cacheField name="[InformeLecturas].[MesAño].[MesAño]" caption="MesAño" numFmtId="0" hierarchy="23" level="1">
      <sharedItems count="1">
        <s v="Ene-2026"/>
      </sharedItems>
    </cacheField>
    <cacheField name="[InformeLecturas].[Energía].[Energía]" caption="Energía" numFmtId="0" hierarchy="24" level="1">
      <sharedItems containsSemiMixedTypes="0" containsNonDate="0" containsString="0"/>
    </cacheField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0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2" memberValueDatatype="130" unbalanced="0">
      <fieldsUsage count="2">
        <fieldUsage x="-1"/>
        <fieldUsage x="25"/>
      </fieldsUsage>
    </cacheHierarchy>
    <cacheHierarchy uniqueName="[InformeLecturas].[Energía]" caption="Energía" attribute="1" defaultMemberUniqueName="[InformeLecturas].[Energía].[All]" allUniqueName="[InformeLecturas].[Energía].[All]" dimensionUniqueName="[InformeLecturas]" displayFolder="" count="2" memberValueDatatype="130" unbalanced="0">
      <fieldsUsage count="2">
        <fieldUsage x="-1"/>
        <fieldUsage x="26"/>
      </fieldsUsage>
    </cacheHierarchy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 oneField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 oneField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 oneField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 oneField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 oneField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 oneField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 oneField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 oneField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 oneField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 oneField="1">
      <fieldsUsage count="1">
        <fieldUsage x="19"/>
      </fieldsUsage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 oneField="1">
      <fieldsUsage count="1">
        <fieldUsage x="20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 oneField="1">
      <fieldsUsage count="1">
        <fieldUsage x="21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 oneField="1">
      <fieldsUsage count="1">
        <fieldUsage x="22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 oneField="1">
      <fieldsUsage count="1">
        <fieldUsage x="23"/>
      </fieldsUsage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 oneField="1">
      <fieldsUsage count="1">
        <fieldUsage x="24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pivotCacheId="196928639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8092245373" createdVersion="5" refreshedVersion="8" minRefreshableVersion="3" recordCount="0" supportSubquery="1" supportAdvancedDrill="1" xr:uid="{4248A659-0F22-4AC7-B506-686E3F6C096C}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Suma de EnergíaDiaria]" caption="Suma de EnergíaDiaria" numFmtId="0" hierarchy="115" level="32767"/>
    <cacheField name="[Calendar].[Fecha].[Fecha]" caption="Fecha" numFmtId="0" level="1">
      <sharedItems containsSemiMixedTypes="0" containsNonDate="0" containsDate="1" containsString="0" minDate="2026-01-01T00:00:00" maxDate="2026-02-01T00:00:00" count="31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</sharedItems>
    </cacheField>
    <cacheField name="[InformeLecturas].[Energía].[Energía]" caption="Energía" numFmtId="0" hierarchy="24" level="1">
      <sharedItems containsSemiMixedTypes="0" containsNonDate="0" containsString="0"/>
    </cacheField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1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2" memberValueDatatype="130" unbalanced="0">
      <fieldsUsage count="2">
        <fieldUsage x="-1"/>
        <fieldUsage x="2"/>
      </fieldsUsage>
    </cacheHierarchy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pivotCacheId="115485446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7923148145" createdVersion="3" refreshedVersion="8" minRefreshableVersion="3" recordCount="0" supportSubquery="1" supportAdvancedDrill="1" xr:uid="{CDAE5954-6798-4FDE-87A5-F48DEC21DCC2}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0" memberValueDatatype="130" unbalanced="0"/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extLst>
    <ext xmlns:x14="http://schemas.microsoft.com/office/spreadsheetml/2009/9/main" uri="{725AE2AE-9491-48be-B2B4-4EB974FC3084}">
      <x14:pivotCacheDefinition pivotCacheId="61802537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7918749996" createdVersion="5" refreshedVersion="8" minRefreshableVersion="3" recordCount="0" supportSubquery="1" supportAdvancedDrill="1" xr:uid="{1DC07FEC-9424-4F9A-B11A-66797DDF3F59}">
  <cacheSource type="external" connectionId="3"/>
  <cacheFields count="11">
    <cacheField name="[DatosMensuales].[MesAño].[MesAño]" caption="MesAño" numFmtId="0" hierarchy="8" level="1">
      <sharedItems count="13">
        <s v="Abr-2025"/>
        <s v="Ago-2025"/>
        <s v="Dic-2025"/>
        <s v="Ene-2025"/>
        <s v="Ene-2026"/>
        <s v="Feb-2025"/>
        <s v="Jul-2025"/>
        <s v="Jun-2025"/>
        <s v="Mar-2025"/>
        <s v="May-2025"/>
        <s v="Nov-2025"/>
        <s v="Oct-2025"/>
        <s v="Sep-2025"/>
      </sharedItems>
    </cacheField>
    <cacheField name="[Measures].[Suma de Generación]" caption="Suma de Generación" numFmtId="0" hierarchy="120" level="32767"/>
    <cacheField name="[Measures].[Suma de Consumo]" caption="Suma de Consumo" numFmtId="0" hierarchy="121" level="32767"/>
    <cacheField name="[Measures].[Suma de Horas de Generación]" caption="Suma de Horas de Generación" numFmtId="0" hierarchy="123" level="32767"/>
    <cacheField name="[Measures].[Promedio de Factor de Planta]" caption="Promedio de Factor de Planta" numFmtId="0" hierarchy="128" level="32767"/>
    <cacheField name="[Measures].[Medida 1]" caption="Medida 1" numFmtId="0" hierarchy="156" level="32767"/>
    <cacheField name="[Measures].[_Medida 1 Status]" caption="_Medida 1 Status" numFmtId="0" hierarchy="165" level="32767"/>
    <cacheField name="[Measures].[Medida 2]" caption="Medida 2" numFmtId="0" hierarchy="157" level="32767"/>
    <cacheField name="[Measures].[_Medida 2 Status]" caption="_Medida 2 Status" numFmtId="0" hierarchy="167" level="32767"/>
    <cacheField name="[Measures].[Suma de No Envío Lect# Med# Ppal]" caption="Suma de No Envío Lect# Med# Ppal" numFmtId="0" hierarchy="130" level="32767"/>
    <cacheField name="[Measures].[Suma de No Envío Lect# Med# Rpdo]" caption="Suma de No Envío Lect# Med# Rpdo" numFmtId="0" hierarchy="131" level="32767"/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2" memberValueDatatype="130" unbalanced="0">
      <fieldsUsage count="2">
        <fieldUsage x="-1"/>
        <fieldUsage x="0"/>
      </fieldsUsage>
    </cacheHierarchy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0" memberValueDatatype="130" unbalanced="0"/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 oneField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 oneField="1">
      <fieldsUsage count="1">
        <fieldUsage x="5"/>
      </fieldsUsage>
    </cacheHierarchy>
    <cacheHierarchy uniqueName="[Measures].[Medida 2]" caption="Medida 2" measure="1" displayFolder="" measureGroup="DatosMensuales" count="0" oneField="1">
      <fieldsUsage count="1">
        <fieldUsage x="7"/>
      </fieldsUsage>
    </cacheHierarchy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oneField="1" hidden="1">
      <fieldsUsage count="1">
        <fieldUsage x="6"/>
      </fieldsUsage>
    </cacheHierarchy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oneField="1" hidden="1">
      <fieldsUsage count="1">
        <fieldUsage x="8"/>
      </fieldsUsage>
    </cacheHierarchy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8087152778" createdVersion="5" refreshedVersion="8" minRefreshableVersion="3" recordCount="0" supportSubquery="1" supportAdvancedDrill="1" xr:uid="{5327BD6B-9804-4E42-B996-D17924D6C870}">
  <cacheSource type="external" connectionId="3"/>
  <cacheFields count="29">
    <cacheField name="[InformeLecturas].[Energía].[Energía]" caption="Energía" numFmtId="0" hierarchy="24" level="1">
      <sharedItems containsSemiMixedTypes="0" containsNonDate="0" containsString="0"/>
    </cacheField>
    <cacheField name="[InformeLecturas].[MesAño].[MesAño]" caption="MesAño" numFmtId="0" hierarchy="23" level="1">
      <sharedItems count="1">
        <s v="Ene-2026"/>
      </sharedItems>
    </cacheField>
    <cacheField name="[Calendar].[Fecha].[Fecha]" caption="Fecha" numFmtId="0" level="1">
      <sharedItems containsSemiMixedTypes="0" containsNonDate="0" containsDate="1" containsString="0" minDate="2026-01-01T00:00:00" maxDate="2026-02-01T00:00:00" count="31">
        <d v="2026-01-01T00:00:00"/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4T00:00:00"/>
        <d v="2026-01-25T00:00:00"/>
        <d v="2026-01-26T00:00:00"/>
        <d v="2026-01-27T00:00:00"/>
        <d v="2026-01-28T00:00:00"/>
        <d v="2026-01-29T00:00:00"/>
        <d v="2026-01-30T00:00:00"/>
        <d v="2026-01-31T00:00:00"/>
      </sharedItems>
    </cacheField>
    <cacheField name="[Measures].[Suma de Hora 01]" caption="Suma de Hora 01" numFmtId="0" hierarchy="91" level="32767"/>
    <cacheField name="[Measures].[Suma de Hora 02]" caption="Suma de Hora 02" numFmtId="0" hierarchy="92" level="32767"/>
    <cacheField name="[Measures].[Suma de Hora 03]" caption="Suma de Hora 03" numFmtId="0" hierarchy="93" level="32767"/>
    <cacheField name="[Measures].[Suma de Hora 04]" caption="Suma de Hora 04" numFmtId="0" hierarchy="94" level="32767"/>
    <cacheField name="[Measures].[Suma de Hora 05]" caption="Suma de Hora 05" numFmtId="0" hierarchy="95" level="32767"/>
    <cacheField name="[Measures].[Suma de Hora 06]" caption="Suma de Hora 06" numFmtId="0" hierarchy="96" level="32767"/>
    <cacheField name="[Measures].[Suma de Hora 07]" caption="Suma de Hora 07" numFmtId="0" hierarchy="97" level="32767"/>
    <cacheField name="[Measures].[Suma de Hora 08]" caption="Suma de Hora 08" numFmtId="0" hierarchy="98" level="32767"/>
    <cacheField name="[Measures].[Suma de Hora 09]" caption="Suma de Hora 09" numFmtId="0" hierarchy="99" level="32767"/>
    <cacheField name="[Measures].[Suma de Hora 10]" caption="Suma de Hora 10" numFmtId="0" hierarchy="100" level="32767"/>
    <cacheField name="[Measures].[Suma de Hora 11]" caption="Suma de Hora 11" numFmtId="0" hierarchy="101" level="32767"/>
    <cacheField name="[Measures].[Suma de Hora 12]" caption="Suma de Hora 12" numFmtId="0" hierarchy="102" level="32767"/>
    <cacheField name="[Measures].[Suma de Hora 13]" caption="Suma de Hora 13" numFmtId="0" hierarchy="103" level="32767"/>
    <cacheField name="[Measures].[Suma de Hora 14]" caption="Suma de Hora 14" numFmtId="0" hierarchy="104" level="32767"/>
    <cacheField name="[Measures].[Suma de Hora 15]" caption="Suma de Hora 15" numFmtId="0" hierarchy="105" level="32767"/>
    <cacheField name="[Measures].[Suma de Hora 16]" caption="Suma de Hora 16" numFmtId="0" hierarchy="106" level="32767"/>
    <cacheField name="[Measures].[Suma de Hora 17]" caption="Suma de Hora 17" numFmtId="0" hierarchy="107" level="32767"/>
    <cacheField name="[Measures].[Suma de Hora 18]" caption="Suma de Hora 18" numFmtId="0" hierarchy="108" level="32767"/>
    <cacheField name="[Measures].[Suma de Hora 19]" caption="Suma de Hora 19" numFmtId="0" hierarchy="109" level="32767"/>
    <cacheField name="[Measures].[Suma de Hora 20]" caption="Suma de Hora 20" numFmtId="0" hierarchy="110" level="32767"/>
    <cacheField name="[Measures].[Suma de Hora 21]" caption="Suma de Hora 21" numFmtId="0" hierarchy="111" level="32767"/>
    <cacheField name="[Measures].[Suma de Hora 22]" caption="Suma de Hora 22" numFmtId="0" hierarchy="112" level="32767"/>
    <cacheField name="[Measures].[Suma de Hora 23]" caption="Suma de Hora 23" numFmtId="0" hierarchy="113" level="32767"/>
    <cacheField name="[Measures].[Suma de Hora 24]" caption="Suma de Hora 24" numFmtId="0" hierarchy="114" level="32767"/>
    <cacheField name="[Measures].[Suma de EnergíaDiaria]" caption="Suma de EnergíaDiaria" numFmtId="0" hierarchy="115" level="32767"/>
    <cacheField name="[InformeLecturas].[Observación].[Observación]" caption="Observación" numFmtId="0" hierarchy="25" level="1">
      <sharedItems count="1">
        <s v=""/>
      </sharedItems>
    </cacheField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2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2" memberValueDatatype="130" unbalanced="0">
      <fieldsUsage count="2">
        <fieldUsage x="-1"/>
        <fieldUsage x="1"/>
      </fieldsUsage>
    </cacheHierarchy>
    <cacheHierarchy uniqueName="[InformeLecturas].[Energía]" caption="Energía" attribute="1" defaultMemberUniqueName="[InformeLecturas].[Energía].[All]" allUniqueName="[InformeLecturas].[Energía].[All]" dimensionUniqueName="[InformeLecturas]" displayFolder="" count="2" memberValueDatatype="130" unbalanced="0">
      <fieldsUsage count="2">
        <fieldUsage x="-1"/>
        <fieldUsage x="0"/>
      </fieldsUsage>
    </cacheHierarchy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2" memberValueDatatype="130" unbalanced="0">
      <fieldsUsage count="2">
        <fieldUsage x="-1"/>
        <fieldUsage x="28"/>
      </fieldsUsage>
    </cacheHierarchy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 oneField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 oneField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 oneField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 oneField="1">
      <fieldsUsage count="1">
        <fieldUsage x="12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 oneField="1">
      <fieldsUsage count="1">
        <fieldUsage x="13"/>
      </fieldsUsage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 oneField="1">
      <fieldsUsage count="1">
        <fieldUsage x="14"/>
      </fieldsUsage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 oneField="1">
      <fieldsUsage count="1">
        <fieldUsage x="15"/>
      </fieldsUsage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 oneField="1">
      <fieldsUsage count="1">
        <fieldUsage x="16"/>
      </fieldsUsage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 oneField="1">
      <fieldsUsage count="1">
        <fieldUsage x="17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 oneField="1">
      <fieldsUsage count="1">
        <fieldUsage x="18"/>
      </fieldsUsage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 oneField="1">
      <fieldsUsage count="1">
        <fieldUsage x="19"/>
      </fieldsUsage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 oneField="1">
      <fieldsUsage count="1">
        <fieldUsage x="20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 oneField="1">
      <fieldsUsage count="1">
        <fieldUsage x="21"/>
      </fieldsUsage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 oneField="1">
      <fieldsUsage count="1">
        <fieldUsage x="22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 oneField="1">
      <fieldsUsage count="1">
        <fieldUsage x="23"/>
      </fieldsUsage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 oneField="1">
      <fieldsUsage count="1">
        <fieldUsage x="24"/>
      </fieldsUsage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 oneField="1">
      <fieldsUsage count="1">
        <fieldUsage x="25"/>
      </fieldsUsage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 oneField="1">
      <fieldsUsage count="1">
        <fieldUsage x="26"/>
      </fieldsUsage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 oneField="1">
      <fieldsUsage count="1">
        <fieldUsage x="27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8087615739" createdVersion="5" refreshedVersion="8" minRefreshableVersion="3" recordCount="0" supportSubquery="1" supportAdvancedDrill="1" xr:uid="{385B230B-D853-439B-91DF-E1562B872B20}">
  <cacheSource type="external" connectionId="3"/>
  <cacheFields count="3">
    <cacheField name="[Measures].[Recuento de Calendario]" caption="Recuento de Calendario" numFmtId="0" hierarchy="117" level="32767"/>
    <cacheField name="[Calendar].[Fecha].[Fecha]" caption="Fecha" numFmtId="0" level="1">
      <sharedItems containsSemiMixedTypes="0" containsNonDate="0" containsString="0"/>
    </cacheField>
    <cacheField name="[InformeLecturas].[Energía].[Energía]" caption="Energía" numFmtId="0" hierarchy="24" level="1">
      <sharedItems containsSemiMixedTypes="0" containsNonDate="0" containsString="0"/>
    </cacheField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1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2" memberValueDatatype="130" unbalanced="0">
      <fieldsUsage count="2">
        <fieldUsage x="-1"/>
        <fieldUsage x="2"/>
      </fieldsUsage>
    </cacheHierarchy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8087962963" createdVersion="5" refreshedVersion="8" minRefreshableVersion="3" recordCount="0" supportSubquery="1" supportAdvancedDrill="1" xr:uid="{13754425-8D27-4010-B651-5A876A57B14C}">
  <cacheSource type="external" connectionId="3"/>
  <cacheFields count="3">
    <cacheField name="[Calendar].[Fecha].[Fecha]" caption="Fecha" numFmtId="0" level="1">
      <sharedItems containsSemiMixedTypes="0" containsNonDate="0" containsString="0"/>
    </cacheField>
    <cacheField name="[InformeLecturas].[Energía].[Energía]" caption="Energía" numFmtId="0" hierarchy="24" level="1">
      <sharedItems containsSemiMixedTypes="0" containsNonDate="0" containsString="0"/>
    </cacheField>
    <cacheField name="[Measures].[Promedio de FactorPlanta]" caption="Promedio de FactorPlanta" numFmtId="0" hierarchy="119" level="32767"/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0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2" memberValueDatatype="130" unbalanced="0">
      <fieldsUsage count="2">
        <fieldUsage x="-1"/>
        <fieldUsage x="1"/>
      </fieldsUsage>
    </cacheHierarchy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8088310186" createdVersion="5" refreshedVersion="8" minRefreshableVersion="3" recordCount="0" supportSubquery="1" supportAdvancedDrill="1" xr:uid="{EE11B574-3404-4622-9158-2AF676A7A361}">
  <cacheSource type="external" connectionId="3"/>
  <cacheFields count="3">
    <cacheField name="[Calendar].[Fecha].[Fecha]" caption="Fecha" numFmtId="0" level="1">
      <sharedItems containsSemiMixedTypes="0" containsNonDate="0" containsString="0"/>
    </cacheField>
    <cacheField name="[InformeLecturas].[Energía].[Energía]" caption="Energía" numFmtId="0" hierarchy="24" level="1">
      <sharedItems containsSemiMixedTypes="0" containsNonDate="0" containsString="0"/>
    </cacheField>
    <cacheField name="[Measures].[Suma de EnergíaDiaria]" caption="Suma de EnergíaDiaria" numFmtId="0" hierarchy="115" level="32767"/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0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2" memberValueDatatype="130" unbalanced="0">
      <fieldsUsage count="2">
        <fieldUsage x="-1"/>
        <fieldUsage x="1"/>
      </fieldsUsage>
    </cacheHierarchy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8089004632" createdVersion="5" refreshedVersion="8" minRefreshableVersion="3" recordCount="0" supportSubquery="1" supportAdvancedDrill="1" xr:uid="{0238CA8A-AEBE-44AD-B6C8-5124876748FD}">
  <cacheSource type="external" connectionId="3"/>
  <cacheFields count="10">
    <cacheField name="[ResumenEventosConsumo].[Calendario].[Calendario]" caption="Calendario" numFmtId="0" hierarchy="52" level="1">
      <sharedItems containsSemiMixedTypes="0" containsNonDate="0" containsDate="1" containsString="0" minDate="2026-01-04T00:00:00" maxDate="2026-01-13T00:00:00" count="3">
        <d v="2026-01-04T00:00:00"/>
        <d v="2026-01-08T00:00:00"/>
        <d v="2026-01-12T00:00:00"/>
      </sharedItems>
    </cacheField>
    <cacheField name="[ResumenEventosConsumo].[Atributo].[Atributo]" caption="Atributo" numFmtId="0" hierarchy="54" level="1">
      <sharedItems count="7">
        <s v="Hora 14"/>
        <s v="Hora 24"/>
        <s v="Hora 18"/>
        <s v="Hora 19"/>
        <s v="Hora 20"/>
        <s v="Hora 21"/>
        <s v="Hora 22"/>
      </sharedItems>
    </cacheField>
    <cacheField name="[ResumenEventosConsumo].[Observación].[Observación]" caption="Observación" numFmtId="0" hierarchy="58" level="1">
      <sharedItems count="1">
        <s v=" -"/>
      </sharedItems>
    </cacheField>
    <cacheField name="[ResumenEventosConsumo].[Eventos].[Eventos]" caption="Eventos" numFmtId="0" hierarchy="65" level="1">
      <sharedItems count="1">
        <s v="Consumo"/>
      </sharedItems>
    </cacheField>
    <cacheField name="[Measures].[Suma de Consumo#Med#Ppal]" caption="Suma de Consumo#Med#Ppal" numFmtId="0" hierarchy="143" level="32767"/>
    <cacheField name="[Measures].[Suma de Consumo#Med#Rpdo]" caption="Suma de Consumo#Med#Rpdo" numFmtId="0" hierarchy="144" level="32767"/>
    <cacheField name="[Measures].[Suma de DiferenciaLecturas 2]" caption="Suma de DiferenciaLecturas 2" numFmtId="0" hierarchy="145" level="32767"/>
    <cacheField name="[ResumenEventosConsumo].[EventosDif#Lect#].[EventosDif#Lect#]" caption="EventosDif#Lect#" numFmtId="0" hierarchy="64" level="1">
      <sharedItems count="1">
        <s v="0"/>
      </sharedItems>
    </cacheField>
    <cacheField name="[Measures].[Promedio de %DiferenciaLecturas 2]" caption="Promedio de %DiferenciaLecturas 2" numFmtId="0" hierarchy="147" level="32767"/>
    <cacheField name="[Calendar].[Fecha].[Fecha]" caption="Fecha" numFmtId="0" level="1">
      <sharedItems containsSemiMixedTypes="0" containsNonDate="0" containsString="0"/>
    </cacheField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9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0" memberValueDatatype="130" unbalanced="0"/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2" memberValueDatatype="7" unbalanced="0">
      <fieldsUsage count="2">
        <fieldUsage x="-1"/>
        <fieldUsage x="0"/>
      </fieldsUsage>
    </cacheHierarchy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2" memberValueDatatype="130" unbalanced="0">
      <fieldsUsage count="2">
        <fieldUsage x="-1"/>
        <fieldUsage x="1"/>
      </fieldsUsage>
    </cacheHierarchy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2" memberValueDatatype="130" unbalanced="0">
      <fieldsUsage count="2">
        <fieldUsage x="-1"/>
        <fieldUsage x="2"/>
      </fieldsUsage>
    </cacheHierarchy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2" memberValueDatatype="130" unbalanced="0">
      <fieldsUsage count="2">
        <fieldUsage x="-1"/>
        <fieldUsage x="7"/>
      </fieldsUsage>
    </cacheHierarchy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2" memberValueDatatype="130" unbalanced="0">
      <fieldsUsage count="2">
        <fieldUsage x="-1"/>
        <fieldUsage x="3"/>
      </fieldsUsage>
    </cacheHierarchy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 oneField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8089814818" createdVersion="5" refreshedVersion="8" minRefreshableVersion="3" recordCount="0" supportSubquery="1" supportAdvancedDrill="1" xr:uid="{D95B541A-637B-47A2-88CD-1F4A3D5BE599}">
  <cacheSource type="external" connectionId="3"/>
  <cacheFields count="11">
    <cacheField name="[ResumenEventosGeneración].[Calendario].[Calendario]" caption="Calendario" numFmtId="0" hierarchy="69" level="1">
      <sharedItems containsSemiMixedTypes="0" containsNonDate="0" containsDate="1" containsString="0" minDate="2026-01-09T00:00:00" maxDate="2026-01-13T00:00:00" count="2">
        <d v="2026-01-09T00:00:00"/>
        <d v="2026-01-12T00:00:00"/>
      </sharedItems>
    </cacheField>
    <cacheField name="[ResumenEventosGeneración].[Atributo].[Atributo]" caption="Atributo" numFmtId="0" hierarchy="71" level="1">
      <sharedItems count="2">
        <s v="Hora 10"/>
        <s v="Hora 18"/>
      </sharedItems>
    </cacheField>
    <cacheField name="[Measures].[Suma de Generación#Med#Ppal]" caption="Suma de Generación#Med#Ppal" numFmtId="0" hierarchy="134" level="32767"/>
    <cacheField name="[Measures].[Suma de Generación#Med#Rpdo]" caption="Suma de Generación#Med#Rpdo" numFmtId="0" hierarchy="135" level="32767"/>
    <cacheField name="[ResumenEventosGeneración].[Observación].[Observación]" caption="Observación" numFmtId="0" hierarchy="75" level="1">
      <sharedItems count="1">
        <s v=" -"/>
      </sharedItems>
    </cacheField>
    <cacheField name="[Measures].[Suma de DiferenciaLecturas]" caption="Suma de DiferenciaLecturas" numFmtId="0" hierarchy="136" level="32767"/>
    <cacheField name="[ResumenEventosGeneración].[Eventos].[Eventos]" caption="Eventos" numFmtId="0" hierarchy="85" level="1">
      <sharedItems count="1">
        <s v="Factor de Planta &lt; 50 % Capacidad Planta"/>
      </sharedItems>
    </cacheField>
    <cacheField name="[Measures].[Promedio de %DiferenciaLecturas]" caption="Promedio de %DiferenciaLecturas" numFmtId="0" hierarchy="139" level="32767"/>
    <cacheField name="[Measures].[Promedio de FactorPlanta 2]" caption="Promedio de FactorPlanta 2" numFmtId="0" hierarchy="142" level="32767"/>
    <cacheField name="[ResumenEventosGeneración].[EventosDif#Lect#].[EventosDif#Lect#]" caption="EventosDif#Lect#" numFmtId="0" hierarchy="84" level="1">
      <sharedItems count="1">
        <s v="1"/>
      </sharedItems>
    </cacheField>
    <cacheField name="[Calendar].[Fecha].[Fecha]" caption="Fecha" numFmtId="0" level="1">
      <sharedItems containsSemiMixedTypes="0" containsNonDate="0" containsString="0"/>
    </cacheField>
  </cacheFields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2" memberValueDatatype="7" unbalanced="0">
      <fieldsUsage count="2">
        <fieldUsage x="-1"/>
        <fieldUsage x="10"/>
      </fieldsUsage>
    </cacheHierarchy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0" memberValueDatatype="130" unbalanced="0"/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2" memberValueDatatype="7" unbalanced="0">
      <fieldsUsage count="2">
        <fieldUsage x="-1"/>
        <fieldUsage x="0"/>
      </fieldsUsage>
    </cacheHierarchy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2" memberValueDatatype="130" unbalanced="0">
      <fieldsUsage count="2">
        <fieldUsage x="-1"/>
        <fieldUsage x="1"/>
      </fieldsUsage>
    </cacheHierarchy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2" memberValueDatatype="130" unbalanced="0">
      <fieldsUsage count="2">
        <fieldUsage x="-1"/>
        <fieldUsage x="4"/>
      </fieldsUsage>
    </cacheHierarchy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2" memberValueDatatype="130" unbalanced="0">
      <fieldsUsage count="2">
        <fieldUsage x="-1"/>
        <fieldUsage x="9"/>
      </fieldsUsage>
    </cacheHierarchy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2" memberValueDatatype="130" unbalanced="0">
      <fieldsUsage count="2">
        <fieldUsage x="-1"/>
        <fieldUsage x="6"/>
      </fieldsUsage>
    </cacheHierarchy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 oneField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dimensions count="6">
    <dimension name="Calendar" uniqueName="[Calendar]" caption="Calendar"/>
    <dimension name="DatosMensuales" uniqueName="[DatosMensuales]" caption="DatosMensuales"/>
    <dimension name="InformeLecturas" uniqueName="[InformeLecturas]" caption="InformeLecturas"/>
    <dimension measure="1" name="Measures" uniqueName="[Measures]" caption="Measures"/>
    <dimension name="ResumenEventosConsumo" uniqueName="[ResumenEventosConsumo]" caption="ResumenEventosConsumo"/>
    <dimension name="ResumenEventosGeneración" uniqueName="[ResumenEventosGeneración]" caption="ResumenEventosGeneración"/>
  </dimensions>
  <measureGroups count="5">
    <measureGroup name="Calendar" caption="Calendar"/>
    <measureGroup name="DatosMensuales" caption="DatosMensuales"/>
    <measureGroup name="InformeLecturas" caption="InformeLecturas"/>
    <measureGroup name="ResumenEventosConsumo" caption="ResumenEventosConsumo"/>
    <measureGroup name="ResumenEventosGeneración" caption="ResumenEventosGeneración"/>
  </measureGroups>
  <maps count="8">
    <map measureGroup="0" dimension="0"/>
    <map measureGroup="1" dimension="1"/>
    <map measureGroup="2" dimension="0"/>
    <map measureGroup="2" dimension="2"/>
    <map measureGroup="3" dimension="0"/>
    <map measureGroup="3" dimension="4"/>
    <map measureGroup="4" dimension="0"/>
    <map measureGroup="4" dimension="5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MMH" refreshedDate="46055.447920138889" createdVersion="3" refreshedVersion="8" minRefreshableVersion="3" recordCount="0" supportSubquery="1" supportAdvancedDrill="1" xr:uid="{4B7E429F-AA2A-4BF9-9533-7FB2A77A9A2A}">
  <cacheSource type="external" connectionId="3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8">
    <cacheHierarchy uniqueName="[Calendar].[Fecha]" caption="Fecha" attribute="1" time="1" keyAttribute="1" defaultMemberUniqueName="[Calendar].[Fecha].[All]" allUniqueName="[Calendar].[Fecha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Año]" caption="Año" attribute="1" time="1" defaultMemberUniqueName="[Calendar].[Año].[All]" allUniqueName="[Calendar].[Año].[All]" dimensionUniqueName="[Calendar]" displayFolder="" count="0" memberValueDatatype="20" unbalanced="0"/>
    <cacheHierarchy uniqueName="[Calendar].[No Mes]" caption="No Mes" attribute="1" time="1" defaultMemberUniqueName="[Calendar].[No Mes].[All]" allUniqueName="[Calendar].[No Mes].[All]" dimensionUniqueName="[Calendar]" displayFolder="" count="0" memberValueDatatype="20" unbalanced="0"/>
    <cacheHierarchy uniqueName="[Calendar].[Mes]" caption="Mes" attribute="1" time="1" defaultMemberUniqueName="[Calendar].[Mes].[All]" allUniqueName="[Calendar].[Mes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No Día de la Semana]" caption="No Día de la Semana" attribute="1" time="1" defaultMemberUniqueName="[Calendar].[No Día de la Semana].[All]" allUniqueName="[Calendar].[No Día de la Semana].[All]" dimensionUniqueName="[Calendar]" displayFolder="" count="0" memberValueDatatype="20" unbalanced="0"/>
    <cacheHierarchy uniqueName="[Calendar].[Día de la Semana]" caption="Día de la Semana" attribute="1" time="1" defaultMemberUniqueName="[Calendar].[Día de la Semana].[All]" allUniqueName="[Calendar].[Día de la Semana].[All]" dimensionUniqueName="[Calendar]" displayFolder="" count="0" memberValueDatatype="130" unbalanced="0"/>
    <cacheHierarchy uniqueName="[DatosMensuales].[MesAño]" caption="MesAño" attribute="1" defaultMemberUniqueName="[DatosMensuales].[MesAño].[All]" allUniqueName="[DatosMensuales].[MesAño].[All]" dimensionUniqueName="[DatosMensuales]" displayFolder="" count="0" memberValueDatatype="130" unbalanced="0"/>
    <cacheHierarchy uniqueName="[DatosMensuales].[Generación]" caption="Generación" attribute="1" defaultMemberUniqueName="[DatosMensuales].[Generación].[All]" allUniqueName="[DatosMensuales].[Generación].[All]" dimensionUniqueName="[DatosMensuales]" displayFolder="" count="0" memberValueDatatype="5" unbalanced="0"/>
    <cacheHierarchy uniqueName="[DatosMensuales].[Consumo]" caption="Consumo" attribute="1" defaultMemberUniqueName="[DatosMensuales].[Consumo].[All]" allUniqueName="[DatosMensuales].[Consumo].[All]" dimensionUniqueName="[DatosMensuales]" displayFolder="" count="0" memberValueDatatype="5" unbalanced="0"/>
    <cacheHierarchy uniqueName="[DatosMensuales].[Horas de Generación]" caption="Horas de Generación" attribute="1" defaultMemberUniqueName="[DatosMensuales].[Horas de Generación].[All]" allUniqueName="[DatosMensuales].[Horas de Generación].[All]" dimensionUniqueName="[DatosMensuales]" displayFolder="" count="0" memberValueDatatype="5" unbalanced="0"/>
    <cacheHierarchy uniqueName="[DatosMensuales].[Factor de Planta]" caption="Factor de Planta" attribute="1" defaultMemberUniqueName="[DatosMensuales].[Factor de Planta].[All]" allUniqueName="[DatosMensuales].[Factor de Planta].[All]" dimensionUniqueName="[DatosMensuales]" displayFolder="" count="0" memberValueDatatype="5" unbalanced="0"/>
    <cacheHierarchy uniqueName="[DatosMensuales].[Crítica de Lecturas]" caption="Crítica de Lecturas" attribute="1" defaultMemberUniqueName="[DatosMensuales].[Crítica de Lecturas].[All]" allUniqueName="[DatosMensuales].[Crítica de Lecturas].[All]" dimensionUniqueName="[DatosMensuales]" displayFolder="" count="0" memberValueDatatype="5" unbalanced="0"/>
    <cacheHierarchy uniqueName="[DatosMensuales].[Dif# Promedio Lect# Generación]" caption="Dif# Promedio Lect# Generación" attribute="1" defaultMemberUniqueName="[DatosMensuales].[Dif# Promedio Lect# Generación].[All]" allUniqueName="[DatosMensuales].[Dif# Promedio Lect# Generación].[All]" dimensionUniqueName="[DatosMensuales]" displayFolder="" count="0" memberValueDatatype="5" unbalanced="0"/>
    <cacheHierarchy uniqueName="[DatosMensuales].[Dif# Promedio Lect# Consumo]" caption="Dif# Promedio Lect# Consumo" attribute="1" defaultMemberUniqueName="[DatosMensuales].[Dif# Promedio Lect# Consumo].[All]" allUniqueName="[DatosMensuales].[Dif# Promedio Lect# Consumo].[All]" dimensionUniqueName="[DatosMensuales]" displayFolder="" count="0" memberValueDatatype="5" unbalanced="0"/>
    <cacheHierarchy uniqueName="[DatosMensuales].[% Dif# Lect# Generación]" caption="% Dif# Lect# Generación" attribute="1" defaultMemberUniqueName="[DatosMensuales].[% Dif# Lect# Generación].[All]" allUniqueName="[DatosMensuales].[% Dif# Lect# Generación].[All]" dimensionUniqueName="[DatosMensuales]" displayFolder="" count="0" memberValueDatatype="5" unbalanced="0"/>
    <cacheHierarchy uniqueName="[DatosMensuales].[% Dif# Lect# Consumo]" caption="% Dif# Lect# Consumo" attribute="1" defaultMemberUniqueName="[DatosMensuales].[% Dif# Lect# Consumo].[All]" allUniqueName="[DatosMensuales].[% Dif# Lect# Consumo].[All]" dimensionUniqueName="[DatosMensuales]" displayFolder="" count="0" memberValueDatatype="5" unbalanced="0"/>
    <cacheHierarchy uniqueName="[DatosMensuales].[Eventos Dif# Lect# Generación]" caption="Eventos Dif# Lect# Generación" attribute="1" defaultMemberUniqueName="[DatosMensuales].[Eventos Dif# Lect# Generación].[All]" allUniqueName="[DatosMensuales].[Eventos Dif# Lect# Generación].[All]" dimensionUniqueName="[DatosMensuales]" displayFolder="" count="0" memberValueDatatype="5" unbalanced="0"/>
    <cacheHierarchy uniqueName="[DatosMensuales].[Eventos Dif# Lect# Consumo]" caption="Eventos Dif# Lect# Consumo" attribute="1" defaultMemberUniqueName="[DatosMensuales].[Eventos Dif# Lect# Consumo].[All]" allUniqueName="[DatosMensuales].[Eventos Dif# Lect# Consumo].[All]" dimensionUniqueName="[DatosMensuales]" displayFolder="" count="0" memberValueDatatype="5" unbalanced="0"/>
    <cacheHierarchy uniqueName="[DatosMensuales].[No Envío Lect# Med# Ppal]" caption="No Envío Lect# Med# Ppal" attribute="1" defaultMemberUniqueName="[DatosMensuales].[No Envío Lect# Med# Ppal].[All]" allUniqueName="[DatosMensuales].[No Envío Lect# Med# Ppal].[All]" dimensionUniqueName="[DatosMensuales]" displayFolder="" count="0" memberValueDatatype="5" unbalanced="0"/>
    <cacheHierarchy uniqueName="[DatosMensuales].[No Envío Lect# Med# Rpdo]" caption="No Envío Lect# Med# Rpdo" attribute="1" defaultMemberUniqueName="[DatosMensuales].[No Envío Lect# Med# Rpdo].[All]" allUniqueName="[DatosMensuales].[No Envío Lect# Med# Rpdo].[All]" dimensionUniqueName="[DatosMensuales]" displayFolder="" count="0" memberValueDatatype="5" unbalanced="0"/>
    <cacheHierarchy uniqueName="[InformeLecturas].[Calendario]" caption="Calendario" attribute="1" time="1" defaultMemberUniqueName="[InformeLecturas].[Calendario].[All]" allUniqueName="[InformeLecturas].[Calendario].[All]" dimensionUniqueName="[InformeLecturas]" displayFolder="" count="0" memberValueDatatype="7" unbalanced="0"/>
    <cacheHierarchy uniqueName="[InformeLecturas].[MesAño]" caption="MesAño" attribute="1" defaultMemberUniqueName="[InformeLecturas].[MesAño].[All]" allUniqueName="[InformeLecturas].[MesAño].[All]" dimensionUniqueName="[InformeLecturas]" displayFolder="" count="0" memberValueDatatype="130" unbalanced="0"/>
    <cacheHierarchy uniqueName="[InformeLecturas].[Energía]" caption="Energía" attribute="1" defaultMemberUniqueName="[InformeLecturas].[Energía].[All]" allUniqueName="[InformeLecturas].[Energía].[All]" dimensionUniqueName="[InformeLecturas]" displayFolder="" count="2" memberValueDatatype="130" unbalanced="0"/>
    <cacheHierarchy uniqueName="[InformeLecturas].[Observación]" caption="Observación" attribute="1" defaultMemberUniqueName="[InformeLecturas].[Observación].[All]" allUniqueName="[InformeLecturas].[Observación].[All]" dimensionUniqueName="[InformeLecturas]" displayFolder="" count="0" memberValueDatatype="130" unbalanced="0"/>
    <cacheHierarchy uniqueName="[InformeLecturas].[Hora 01]" caption="Hora 01" attribute="1" defaultMemberUniqueName="[InformeLecturas].[Hora 01].[All]" allUniqueName="[InformeLecturas].[Hora 01].[All]" dimensionUniqueName="[InformeLecturas]" displayFolder="" count="0" memberValueDatatype="5" unbalanced="0"/>
    <cacheHierarchy uniqueName="[InformeLecturas].[Hora 02]" caption="Hora 02" attribute="1" defaultMemberUniqueName="[InformeLecturas].[Hora 02].[All]" allUniqueName="[InformeLecturas].[Hora 02].[All]" dimensionUniqueName="[InformeLecturas]" displayFolder="" count="0" memberValueDatatype="5" unbalanced="0"/>
    <cacheHierarchy uniqueName="[InformeLecturas].[Hora 03]" caption="Hora 03" attribute="1" defaultMemberUniqueName="[InformeLecturas].[Hora 03].[All]" allUniqueName="[InformeLecturas].[Hora 03].[All]" dimensionUniqueName="[InformeLecturas]" displayFolder="" count="0" memberValueDatatype="5" unbalanced="0"/>
    <cacheHierarchy uniqueName="[InformeLecturas].[Hora 04]" caption="Hora 04" attribute="1" defaultMemberUniqueName="[InformeLecturas].[Hora 04].[All]" allUniqueName="[InformeLecturas].[Hora 04].[All]" dimensionUniqueName="[InformeLecturas]" displayFolder="" count="0" memberValueDatatype="5" unbalanced="0"/>
    <cacheHierarchy uniqueName="[InformeLecturas].[Hora 05]" caption="Hora 05" attribute="1" defaultMemberUniqueName="[InformeLecturas].[Hora 05].[All]" allUniqueName="[InformeLecturas].[Hora 05].[All]" dimensionUniqueName="[InformeLecturas]" displayFolder="" count="0" memberValueDatatype="5" unbalanced="0"/>
    <cacheHierarchy uniqueName="[InformeLecturas].[Hora 06]" caption="Hora 06" attribute="1" defaultMemberUniqueName="[InformeLecturas].[Hora 06].[All]" allUniqueName="[InformeLecturas].[Hora 06].[All]" dimensionUniqueName="[InformeLecturas]" displayFolder="" count="0" memberValueDatatype="5" unbalanced="0"/>
    <cacheHierarchy uniqueName="[InformeLecturas].[Hora 07]" caption="Hora 07" attribute="1" defaultMemberUniqueName="[InformeLecturas].[Hora 07].[All]" allUniqueName="[InformeLecturas].[Hora 07].[All]" dimensionUniqueName="[InformeLecturas]" displayFolder="" count="0" memberValueDatatype="5" unbalanced="0"/>
    <cacheHierarchy uniqueName="[InformeLecturas].[Hora 08]" caption="Hora 08" attribute="1" defaultMemberUniqueName="[InformeLecturas].[Hora 08].[All]" allUniqueName="[InformeLecturas].[Hora 08].[All]" dimensionUniqueName="[InformeLecturas]" displayFolder="" count="0" memberValueDatatype="5" unbalanced="0"/>
    <cacheHierarchy uniqueName="[InformeLecturas].[Hora 09]" caption="Hora 09" attribute="1" defaultMemberUniqueName="[InformeLecturas].[Hora 09].[All]" allUniqueName="[InformeLecturas].[Hora 09].[All]" dimensionUniqueName="[InformeLecturas]" displayFolder="" count="0" memberValueDatatype="5" unbalanced="0"/>
    <cacheHierarchy uniqueName="[InformeLecturas].[Hora 10]" caption="Hora 10" attribute="1" defaultMemberUniqueName="[InformeLecturas].[Hora 10].[All]" allUniqueName="[InformeLecturas].[Hora 10].[All]" dimensionUniqueName="[InformeLecturas]" displayFolder="" count="0" memberValueDatatype="5" unbalanced="0"/>
    <cacheHierarchy uniqueName="[InformeLecturas].[Hora 11]" caption="Hora 11" attribute="1" defaultMemberUniqueName="[InformeLecturas].[Hora 11].[All]" allUniqueName="[InformeLecturas].[Hora 11].[All]" dimensionUniqueName="[InformeLecturas]" displayFolder="" count="0" memberValueDatatype="5" unbalanced="0"/>
    <cacheHierarchy uniqueName="[InformeLecturas].[Hora 12]" caption="Hora 12" attribute="1" defaultMemberUniqueName="[InformeLecturas].[Hora 12].[All]" allUniqueName="[InformeLecturas].[Hora 12].[All]" dimensionUniqueName="[InformeLecturas]" displayFolder="" count="0" memberValueDatatype="5" unbalanced="0"/>
    <cacheHierarchy uniqueName="[InformeLecturas].[Hora 13]" caption="Hora 13" attribute="1" defaultMemberUniqueName="[InformeLecturas].[Hora 13].[All]" allUniqueName="[InformeLecturas].[Hora 13].[All]" dimensionUniqueName="[InformeLecturas]" displayFolder="" count="0" memberValueDatatype="5" unbalanced="0"/>
    <cacheHierarchy uniqueName="[InformeLecturas].[Hora 14]" caption="Hora 14" attribute="1" defaultMemberUniqueName="[InformeLecturas].[Hora 14].[All]" allUniqueName="[InformeLecturas].[Hora 14].[All]" dimensionUniqueName="[InformeLecturas]" displayFolder="" count="0" memberValueDatatype="5" unbalanced="0"/>
    <cacheHierarchy uniqueName="[InformeLecturas].[Hora 15]" caption="Hora 15" attribute="1" defaultMemberUniqueName="[InformeLecturas].[Hora 15].[All]" allUniqueName="[InformeLecturas].[Hora 15].[All]" dimensionUniqueName="[InformeLecturas]" displayFolder="" count="0" memberValueDatatype="5" unbalanced="0"/>
    <cacheHierarchy uniqueName="[InformeLecturas].[Hora 16]" caption="Hora 16" attribute="1" defaultMemberUniqueName="[InformeLecturas].[Hora 16].[All]" allUniqueName="[InformeLecturas].[Hora 16].[All]" dimensionUniqueName="[InformeLecturas]" displayFolder="" count="0" memberValueDatatype="5" unbalanced="0"/>
    <cacheHierarchy uniqueName="[InformeLecturas].[Hora 17]" caption="Hora 17" attribute="1" defaultMemberUniqueName="[InformeLecturas].[Hora 17].[All]" allUniqueName="[InformeLecturas].[Hora 17].[All]" dimensionUniqueName="[InformeLecturas]" displayFolder="" count="0" memberValueDatatype="5" unbalanced="0"/>
    <cacheHierarchy uniqueName="[InformeLecturas].[Hora 18]" caption="Hora 18" attribute="1" defaultMemberUniqueName="[InformeLecturas].[Hora 18].[All]" allUniqueName="[InformeLecturas].[Hora 18].[All]" dimensionUniqueName="[InformeLecturas]" displayFolder="" count="0" memberValueDatatype="5" unbalanced="0"/>
    <cacheHierarchy uniqueName="[InformeLecturas].[Hora 19]" caption="Hora 19" attribute="1" defaultMemberUniqueName="[InformeLecturas].[Hora 19].[All]" allUniqueName="[InformeLecturas].[Hora 19].[All]" dimensionUniqueName="[InformeLecturas]" displayFolder="" count="0" memberValueDatatype="5" unbalanced="0"/>
    <cacheHierarchy uniqueName="[InformeLecturas].[Hora 20]" caption="Hora 20" attribute="1" defaultMemberUniqueName="[InformeLecturas].[Hora 20].[All]" allUniqueName="[InformeLecturas].[Hora 20].[All]" dimensionUniqueName="[InformeLecturas]" displayFolder="" count="0" memberValueDatatype="5" unbalanced="0"/>
    <cacheHierarchy uniqueName="[InformeLecturas].[Hora 21]" caption="Hora 21" attribute="1" defaultMemberUniqueName="[InformeLecturas].[Hora 21].[All]" allUniqueName="[InformeLecturas].[Hora 21].[All]" dimensionUniqueName="[InformeLecturas]" displayFolder="" count="0" memberValueDatatype="5" unbalanced="0"/>
    <cacheHierarchy uniqueName="[InformeLecturas].[Hora 22]" caption="Hora 22" attribute="1" defaultMemberUniqueName="[InformeLecturas].[Hora 22].[All]" allUniqueName="[InformeLecturas].[Hora 22].[All]" dimensionUniqueName="[InformeLecturas]" displayFolder="" count="0" memberValueDatatype="5" unbalanced="0"/>
    <cacheHierarchy uniqueName="[InformeLecturas].[Hora 23]" caption="Hora 23" attribute="1" defaultMemberUniqueName="[InformeLecturas].[Hora 23].[All]" allUniqueName="[InformeLecturas].[Hora 23].[All]" dimensionUniqueName="[InformeLecturas]" displayFolder="" count="0" memberValueDatatype="5" unbalanced="0"/>
    <cacheHierarchy uniqueName="[InformeLecturas].[Hora 24]" caption="Hora 24" attribute="1" defaultMemberUniqueName="[InformeLecturas].[Hora 24].[All]" allUniqueName="[InformeLecturas].[Hora 24].[All]" dimensionUniqueName="[InformeLecturas]" displayFolder="" count="0" memberValueDatatype="5" unbalanced="0"/>
    <cacheHierarchy uniqueName="[InformeLecturas].[EnergíaDiaria]" caption="EnergíaDiaria" attribute="1" defaultMemberUniqueName="[InformeLecturas].[EnergíaDiaria].[All]" allUniqueName="[InformeLecturas].[EnergíaDiaria].[All]" dimensionUniqueName="[InformeLecturas]" displayFolder="" count="0" memberValueDatatype="5" unbalanced="0"/>
    <cacheHierarchy uniqueName="[InformeLecturas].[FactorPlanta]" caption="FactorPlanta" attribute="1" defaultMemberUniqueName="[InformeLecturas].[FactorPlanta].[All]" allUniqueName="[InformeLecturas].[FactorPlanta].[All]" dimensionUniqueName="[InformeLecturas]" displayFolder="" count="0" memberValueDatatype="5" unbalanced="0"/>
    <cacheHierarchy uniqueName="[ResumenEventosConsumo].[Calendario]" caption="Calendario" attribute="1" time="1" defaultMemberUniqueName="[ResumenEventosConsumo].[Calendario].[All]" allUniqueName="[ResumenEventosConsumo].[Calendario].[All]" dimensionUniqueName="[ResumenEventosConsumo]" displayFolder="" count="0" memberValueDatatype="7" unbalanced="0"/>
    <cacheHierarchy uniqueName="[ResumenEventosConsumo].[MesAño]" caption="MesAño" attribute="1" defaultMemberUniqueName="[ResumenEventosConsumo].[MesAño].[All]" allUniqueName="[ResumenEventosConsumo].[MesAño].[All]" dimensionUniqueName="[ResumenEventosConsumo]" displayFolder="" count="0" memberValueDatatype="130" unbalanced="0"/>
    <cacheHierarchy uniqueName="[ResumenEventosConsumo].[Atributo]" caption="Atributo" attribute="1" defaultMemberUniqueName="[ResumenEventosConsumo].[Atributo].[All]" allUniqueName="[ResumenEventosConsumo].[Atributo].[All]" dimensionUniqueName="[ResumenEventosConsumo]" displayFolder="" count="0" memberValueDatatype="130" unbalanced="0"/>
    <cacheHierarchy uniqueName="[ResumenEventosConsumo].[Consumo#Med#Ppal]" caption="Consumo#Med#Ppal" attribute="1" defaultMemberUniqueName="[ResumenEventosConsumo].[Consumo#Med#Ppal].[All]" allUniqueName="[ResumenEventosConsumo].[Consumo#Med#Ppal].[All]" dimensionUniqueName="[ResumenEventosConsumo]" displayFolder="" count="0" memberValueDatatype="5" unbalanced="0"/>
    <cacheHierarchy uniqueName="[ResumenEventosConsumo].[Consumo#Med#Rpdo]" caption="Consumo#Med#Rpdo" attribute="1" defaultMemberUniqueName="[ResumenEventosConsumo].[Consumo#Med#Rpdo].[All]" allUniqueName="[ResumenEventosConsumo].[Consumo#Med#Rpdo].[All]" dimensionUniqueName="[ResumenEventosConsumo]" displayFolder="" count="0" memberValueDatatype="5" unbalanced="0"/>
    <cacheHierarchy uniqueName="[ResumenEventosConsumo].[LecturasConsumo]" caption="LecturasConsumo" attribute="1" defaultMemberUniqueName="[ResumenEventosConsumo].[LecturasConsumo].[All]" allUniqueName="[ResumenEventosConsumo].[LecturasConsumo].[All]" dimensionUniqueName="[ResumenEventosConsumo]" displayFolder="" count="0" memberValueDatatype="5" unbalanced="0"/>
    <cacheHierarchy uniqueName="[ResumenEventosConsumo].[Observación]" caption="Observación" attribute="1" defaultMemberUniqueName="[ResumenEventosConsumo].[Observación].[All]" allUniqueName="[ResumenEventosConsumo].[Observación].[All]" dimensionUniqueName="[ResumenEventosConsumo]" displayFolder="" count="0" memberValueDatatype="130" unbalanced="0"/>
    <cacheHierarchy uniqueName="[ResumenEventosConsumo].[NoEnvíoLect#Med#Ppal]" caption="NoEnvíoLect#Med#Ppal" attribute="1" defaultMemberUniqueName="[ResumenEventosConsumo].[NoEnvíoLect#Med#Ppal].[All]" allUniqueName="[ResumenEventosConsumo].[NoEnvíoLect#Med#Ppal].[All]" dimensionUniqueName="[ResumenEventosConsumo]" displayFolder="" count="0" memberValueDatatype="130" unbalanced="0"/>
    <cacheHierarchy uniqueName="[ResumenEventosConsumo].[NoEnvíoLect#Med#Rpdo]" caption="NoEnvíoLect#Med#Rpdo" attribute="1" defaultMemberUniqueName="[ResumenEventosConsumo].[NoEnvíoLect#Med#Rpdo].[All]" allUniqueName="[ResumenEventosConsumo].[NoEnvíoLect#Med#Rpdo].[All]" dimensionUniqueName="[ResumenEventosConsumo]" displayFolder="" count="0" memberValueDatatype="130" unbalanced="0"/>
    <cacheHierarchy uniqueName="[ResumenEventosConsumo].[HorasConsumo]" caption="HorasConsumo" attribute="1" defaultMemberUniqueName="[ResumenEventosConsumo].[HorasConsumo].[All]" allUniqueName="[ResumenEventosConsumo].[HorasConsumo].[All]" dimensionUniqueName="[ResumenEventosConsumo]" displayFolder="" count="0" memberValueDatatype="130" unbalanced="0"/>
    <cacheHierarchy uniqueName="[ResumenEventosConsumo].[%DiferenciaLecturas]" caption="%DiferenciaLecturas" attribute="1" defaultMemberUniqueName="[ResumenEventosConsumo].[%DiferenciaLecturas].[All]" allUniqueName="[ResumenEventosConsumo].[%DiferenciaLecturas].[All]" dimensionUniqueName="[ResumenEventosConsumo]" displayFolder="" count="0" memberValueDatatype="5" unbalanced="0"/>
    <cacheHierarchy uniqueName="[ResumenEventosConsumo].[DiferenciaLecturas]" caption="DiferenciaLecturas" attribute="1" defaultMemberUniqueName="[ResumenEventosConsumo].[DiferenciaLecturas].[All]" allUniqueName="[ResumenEventosConsumo].[DiferenciaLecturas].[All]" dimensionUniqueName="[ResumenEventosConsumo]" displayFolder="" count="0" memberValueDatatype="5" unbalanced="0"/>
    <cacheHierarchy uniqueName="[ResumenEventosConsumo].[EventosDif#Lect#]" caption="EventosDif#Lect#" attribute="1" defaultMemberUniqueName="[ResumenEventosConsumo].[EventosDif#Lect#].[All]" allUniqueName="[ResumenEventosConsumo].[EventosDif#Lect#].[All]" dimensionUniqueName="[ResumenEventosConsumo]" displayFolder="" count="0" memberValueDatatype="130" unbalanced="0"/>
    <cacheHierarchy uniqueName="[ResumenEventosConsumo].[Eventos]" caption="Eventos" attribute="1" defaultMemberUniqueName="[ResumenEventosConsumo].[Eventos].[All]" allUniqueName="[ResumenEventosConsumo].[Eventos].[All]" dimensionUniqueName="[ResumenEventosConsumo]" displayFolder="" count="0" memberValueDatatype="130" unbalanced="0"/>
    <cacheHierarchy uniqueName="[ResumenEventosConsumo].[Calendario (año)]" caption="Calendario (año)" attribute="1" defaultMemberUniqueName="[ResumenEventosConsumo].[Calendario (año)].[All]" allUniqueName="[ResumenEventosConsumo].[Calendario (año)].[All]" dimensionUniqueName="[ResumenEventosConsumo]" displayFolder="" count="0" memberValueDatatype="130" unbalanced="0"/>
    <cacheHierarchy uniqueName="[ResumenEventosConsumo].[Calendario (trimestre)]" caption="Calendario (trimestre)" attribute="1" defaultMemberUniqueName="[ResumenEventosConsumo].[Calendario (trimestre)].[All]" allUniqueName="[ResumenEventosConsumo].[Calendario (trimestre)].[All]" dimensionUniqueName="[ResumenEventosConsumo]" displayFolder="" count="0" memberValueDatatype="130" unbalanced="0"/>
    <cacheHierarchy uniqueName="[ResumenEventosConsumo].[Calendario (mes)]" caption="Calendario (mes)" attribute="1" defaultMemberUniqueName="[ResumenEventosConsumo].[Calendario (mes)].[All]" allUniqueName="[ResumenEventosConsumo].[Calendario (mes)].[All]" dimensionUniqueName="[ResumenEventosConsumo]" displayFolder="" count="0" memberValueDatatype="130" unbalanced="0"/>
    <cacheHierarchy uniqueName="[ResumenEventosGeneración].[Calendario]" caption="Calendario" attribute="1" time="1" defaultMemberUniqueName="[ResumenEventosGeneración].[Calendario].[All]" allUniqueName="[ResumenEventosGeneración].[Calendario].[All]" dimensionUniqueName="[ResumenEventosGeneración]" displayFolder="" count="0" memberValueDatatype="7" unbalanced="0"/>
    <cacheHierarchy uniqueName="[ResumenEventosGeneración].[MesAño]" caption="MesAño" attribute="1" defaultMemberUniqueName="[ResumenEventosGeneración].[MesAño].[All]" allUniqueName="[ResumenEventosGeneración].[MesAño].[All]" dimensionUniqueName="[ResumenEventosGeneración]" displayFolder="" count="0" memberValueDatatype="130" unbalanced="0"/>
    <cacheHierarchy uniqueName="[ResumenEventosGeneración].[Atributo]" caption="Atributo" attribute="1" defaultMemberUniqueName="[ResumenEventosGeneración].[Atributo].[All]" allUniqueName="[ResumenEventosGeneración].[Atributo].[All]" dimensionUniqueName="[ResumenEventosGeneración]" displayFolder="" count="0" memberValueDatatype="130" unbalanced="0"/>
    <cacheHierarchy uniqueName="[ResumenEventosGeneración].[Generación#Med#Ppal]" caption="Generación#Med#Ppal" attribute="1" defaultMemberUniqueName="[ResumenEventosGeneración].[Generación#Med#Ppal].[All]" allUniqueName="[ResumenEventosGeneración].[Generación#Med#Ppal].[All]" dimensionUniqueName="[ResumenEventosGeneración]" displayFolder="" count="0" memberValueDatatype="5" unbalanced="0"/>
    <cacheHierarchy uniqueName="[ResumenEventosGeneración].[Generación#Med#Rpdo]" caption="Generación#Med#Rpdo" attribute="1" defaultMemberUniqueName="[ResumenEventosGeneración].[Generación#Med#Rpdo].[All]" allUniqueName="[ResumenEventosGeneración].[Generación#Med#Rpdo].[All]" dimensionUniqueName="[ResumenEventosGeneración]" displayFolder="" count="0" memberValueDatatype="5" unbalanced="0"/>
    <cacheHierarchy uniqueName="[ResumenEventosGeneración].[GeneraciónLecturas]" caption="GeneraciónLecturas" attribute="1" defaultMemberUniqueName="[ResumenEventosGeneración].[GeneraciónLecturas].[All]" allUniqueName="[ResumenEventosGeneración].[GeneraciónLecturas].[All]" dimensionUniqueName="[ResumenEventosGeneración]" displayFolder="" count="0" memberValueDatatype="5" unbalanced="0"/>
    <cacheHierarchy uniqueName="[ResumenEventosGeneración].[Observación]" caption="Observación" attribute="1" defaultMemberUniqueName="[ResumenEventosGeneración].[Observación].[All]" allUniqueName="[ResumenEventosGeneración].[Observación].[All]" dimensionUniqueName="[ResumenEventosGeneración]" displayFolder="" count="0" memberValueDatatype="130" unbalanced="0"/>
    <cacheHierarchy uniqueName="[ResumenEventosGeneración].[NoEnvíoLect#Med#Ppal]" caption="NoEnvíoLect#Med#Ppal" attribute="1" defaultMemberUniqueName="[ResumenEventosGeneración].[NoEnvíoLect#Med#Ppal].[All]" allUniqueName="[ResumenEventosGeneración].[NoEnvíoLect#Med#Ppal].[All]" dimensionUniqueName="[ResumenEventosGeneración]" displayFolder="" count="0" memberValueDatatype="130" unbalanced="0"/>
    <cacheHierarchy uniqueName="[ResumenEventosGeneración].[NoEnvíoLect#Med#Rpdo]" caption="NoEnvíoLect#Med#Rpdo" attribute="1" defaultMemberUniqueName="[ResumenEventosGeneración].[NoEnvíoLect#Med#Rpdo].[All]" allUniqueName="[ResumenEventosGeneración].[NoEnvíoLect#Med#Rpdo].[All]" dimensionUniqueName="[ResumenEventosGeneración]" displayFolder="" count="0" memberValueDatatype="130" unbalanced="0"/>
    <cacheHierarchy uniqueName="[ResumenEventosGeneración].[FactorPlanta]" caption="FactorPlanta" attribute="1" defaultMemberUniqueName="[ResumenEventosGeneración].[FactorPlanta].[All]" allUniqueName="[ResumenEventosGeneración].[FactorPlanta].[All]" dimensionUniqueName="[ResumenEventosGeneración]" displayFolder="" count="0" memberValueDatatype="5" unbalanced="0"/>
    <cacheHierarchy uniqueName="[ResumenEventosGeneración].[0%&lt;FP&lt;50%]" caption="0%&lt;FP&lt;50%" attribute="1" defaultMemberUniqueName="[ResumenEventosGeneración].[0%&lt;FP&lt;50%].[All]" allUniqueName="[ResumenEventosGeneración].[0%&lt;FP&lt;50%].[All]" dimensionUniqueName="[ResumenEventosGeneración]" displayFolder="" count="0" memberValueDatatype="130" unbalanced="0"/>
    <cacheHierarchy uniqueName="[ResumenEventosGeneración].[HorasGeneración]" caption="HorasGeneración" attribute="1" defaultMemberUniqueName="[ResumenEventosGeneración].[HorasGeneración].[All]" allUniqueName="[ResumenEventosGeneración].[HorasGeneración].[All]" dimensionUniqueName="[ResumenEventosGeneración]" displayFolder="" count="0" memberValueDatatype="130" unbalanced="0"/>
    <cacheHierarchy uniqueName="[ResumenEventosGeneración].[%DiferenciaLecturas]" caption="%DiferenciaLecturas" attribute="1" defaultMemberUniqueName="[ResumenEventosGeneración].[%DiferenciaLecturas].[All]" allUniqueName="[ResumenEventosGeneración].[%DiferenciaLecturas].[All]" dimensionUniqueName="[ResumenEventosGeneración]" displayFolder="" count="0" memberValueDatatype="5" unbalanced="0"/>
    <cacheHierarchy uniqueName="[ResumenEventosGeneración].[DiferenciaLecturas]" caption="DiferenciaLecturas" attribute="1" defaultMemberUniqueName="[ResumenEventosGeneración].[DiferenciaLecturas].[All]" allUniqueName="[ResumenEventosGeneración].[DiferenciaLecturas].[All]" dimensionUniqueName="[ResumenEventosGeneración]" displayFolder="" count="0" memberValueDatatype="5" unbalanced="0"/>
    <cacheHierarchy uniqueName="[ResumenEventosGeneración].[DíasMes]" caption="DíasMes" attribute="1" defaultMemberUniqueName="[ResumenEventosGeneración].[DíasMes].[All]" allUniqueName="[ResumenEventosGeneración].[DíasMes].[All]" dimensionUniqueName="[ResumenEventosGeneración]" displayFolder="" count="0" memberValueDatatype="5" unbalanced="0"/>
    <cacheHierarchy uniqueName="[ResumenEventosGeneración].[EventosDif#Lect#]" caption="EventosDif#Lect#" attribute="1" defaultMemberUniqueName="[ResumenEventosGeneración].[EventosDif#Lect#].[All]" allUniqueName="[ResumenEventosGeneración].[EventosDif#Lect#].[All]" dimensionUniqueName="[ResumenEventosGeneración]" displayFolder="" count="0" memberValueDatatype="130" unbalanced="0"/>
    <cacheHierarchy uniqueName="[ResumenEventosGeneración].[Eventos]" caption="Eventos" attribute="1" defaultMemberUniqueName="[ResumenEventosGeneración].[Eventos].[All]" allUniqueName="[ResumenEventosGeneración].[Eventos].[All]" dimensionUniqueName="[ResumenEventosGeneración]" displayFolder="" count="0" memberValueDatatype="130" unbalanced="0"/>
    <cacheHierarchy uniqueName="[ResumenEventosGeneración].[Calendario (año)]" caption="Calendario (año)" attribute="1" defaultMemberUniqueName="[ResumenEventosGeneración].[Calendario (año)].[All]" allUniqueName="[ResumenEventosGeneración].[Calendario (año)].[All]" dimensionUniqueName="[ResumenEventosGeneración]" displayFolder="" count="0" memberValueDatatype="130" unbalanced="0"/>
    <cacheHierarchy uniqueName="[ResumenEventosGeneración].[Calendario (trimestre)]" caption="Calendario (trimestre)" attribute="1" defaultMemberUniqueName="[ResumenEventosGeneración].[Calendario (trimestre)].[All]" allUniqueName="[ResumenEventosGeneración].[Calendario (trimestre)].[All]" dimensionUniqueName="[ResumenEventosGeneración]" displayFolder="" count="0" memberValueDatatype="130" unbalanced="0"/>
    <cacheHierarchy uniqueName="[ResumenEventosGeneración].[Calendario (mes)]" caption="Calendario (mes)" attribute="1" defaultMemberUniqueName="[ResumenEventosGeneración].[Calendario (mes)].[All]" allUniqueName="[ResumenEventosGeneración].[Calendario (mes)].[All]" dimensionUniqueName="[ResumenEventosGeneración]" displayFolder="" count="0" memberValueDatatype="130" unbalanced="0"/>
    <cacheHierarchy uniqueName="[ResumenEventosConsumo].[Calendario (índice de meses)]" caption="Calendario (índice de meses)" attribute="1" defaultMemberUniqueName="[ResumenEventosConsumo].[Calendario (índice de meses)].[All]" allUniqueName="[ResumenEventosConsumo].[Calendario (índice de meses)].[All]" dimensionUniqueName="[ResumenEventosConsumo]" displayFolder="" count="0" memberValueDatatype="20" unbalanced="0" hidden="1"/>
    <cacheHierarchy uniqueName="[ResumenEventosGeneración].[Calendario (índice de meses)]" caption="Calendario (índice de meses)" attribute="1" defaultMemberUniqueName="[ResumenEventosGeneración].[Calendario (índice de meses)].[All]" allUniqueName="[ResumenEventosGeneración].[Calendario (índice de meses)].[All]" dimensionUniqueName="[ResumenEventosGeneración]" displayFolder="" count="0" memberValueDatatype="20" unbalanced="0" hidden="1"/>
    <cacheHierarchy uniqueName="[Measures].[Suma de Hora 01]" caption="Suma de Hora 01" measure="1" displayFolder="" measureGroup="InformeLectura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Suma de Hora 02]" caption="Suma de Hora 02" measure="1" displayFolder="" measureGroup="InformeLecturas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uma de Hora 03]" caption="Suma de Hora 03" measure="1" displayFolder="" measureGroup="InformeLectura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uma de Hora 04]" caption="Suma de Hora 04" measure="1" displayFolder="" measureGroup="InformeLectura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a de Hora 05]" caption="Suma de Hora 05" measure="1" displayFolder="" measureGroup="InformeLectura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a de Hora 06]" caption="Suma de Hora 06" measure="1" displayFolder="" measureGroup="InformeLecturas" count="0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Suma de Hora 07]" caption="Suma de Hora 07" measure="1" displayFolder="" measureGroup="InformeLecturas" count="0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Suma de Hora 08]" caption="Suma de Hora 08" measure="1" displayFolder="" measureGroup="InformeLectura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a de Hora 09]" caption="Suma de Hora 09" measure="1" displayFolder="" measureGroup="InformeLecturas" count="0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uma de Hora 10]" caption="Suma de Hora 10" measure="1" displayFolder="" measureGroup="InformeLecturas" count="0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uma de Hora 11]" caption="Suma de Hora 11" measure="1" displayFolder="" measureGroup="InformeLecturas" count="0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Suma de Hora 12]" caption="Suma de Hora 12" measure="1" displayFolder="" measureGroup="InformeLectura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a de Hora 13]" caption="Suma de Hora 13" measure="1" displayFolder="" measureGroup="InformeLectura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Suma de Hora 14]" caption="Suma de Hora 14" measure="1" displayFolder="" measureGroup="InformeLecturas" count="0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Suma de Hora 15]" caption="Suma de Hora 15" measure="1" displayFolder="" measureGroup="InformeLecturas" count="0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a de Hora 16]" caption="Suma de Hora 16" measure="1" displayFolder="" measureGroup="InformeLecturas" count="0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Suma de Hora 17]" caption="Suma de Hora 17" measure="1" displayFolder="" measureGroup="InformeLecturas" count="0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Suma de Hora 18]" caption="Suma de Hora 18" measure="1" displayFolder="" measureGroup="InformeLectura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a de Hora 19]" caption="Suma de Hora 19" measure="1" displayFolder="" measureGroup="InformeLecturas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uma de Hora 20]" caption="Suma de Hora 20" measure="1" displayFolder="" measureGroup="InformeLecturas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uma de Hora 21]" caption="Suma de Hora 21" measure="1" displayFolder="" measureGroup="InformeLecturas" count="0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Suma de Hora 22]" caption="Suma de Hora 22" measure="1" displayFolder="" measureGroup="InformeLecturas" count="0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Suma de Hora 23]" caption="Suma de Hora 23" measure="1" displayFolder="" measureGroup="InformeLecturas" count="0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Suma de Hora 24]" caption="Suma de Hora 24" measure="1" displayFolder="" measureGroup="InformeLecturas" count="0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Suma de EnergíaDiaria]" caption="Suma de EnergíaDiaria" measure="1" displayFolder="" measureGroup="InformeLecturas" count="0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Recuento de Observación]" caption="Recuento de Observación" measure="1" displayFolder="" measureGroup="InformeLecturas" count="0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Recuento de Calendario]" caption="Recuento de Calendario" measure="1" displayFolder="" measureGroup="InformeLecturas" count="0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Suma de FactorPlanta]" caption="Suma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Promedio de FactorPlanta]" caption="Promedio de FactorPlanta" measure="1" displayFolder="" measureGroup="InformeLecturas" count="0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Suma de Generación]" caption="Suma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a de Consumo]" caption="Suma de Consumo" measure="1" displayFolder="" measureGroup="DatosMensuales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a de Factor de Planta]" caption="Suma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a de Horas de Generación]" caption="Suma de Horas de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a de Dif# Promedio Lect# Generación]" caption="Suma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Dif# Promedio Lect# Consumo]" caption="Suma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a de % Dif# Lect# Generación]" caption="Suma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% Dif# Lect# Consumo]" caption="Suma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Promedio de Factor de Planta]" caption="Promedio de Factor de Planta" measure="1" displayFolder="" measureGroup="DatosMensuales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Promedio de % Dif# Lect# Generación]" caption="Promedio de %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No Envío Lect# Med# Ppal]" caption="Suma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uma de No Envío Lect# Med# Rpdo]" caption="Suma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Recuento de No Envío Lect# Med# Ppal]" caption="Recuento de No Envío Lect# Med# Ppal" measure="1" displayFolder="" measureGroup="DatosMensuales" count="0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Recuento de No Envío Lect# Med# Rpdo]" caption="Recuento de No Envío Lect# Med# Rpdo" measure="1" displayFolder="" measureGroup="DatosMensuales" count="0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uma de Generación#Med#Ppal]" caption="Suma de Generación#Med#Ppal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2"/>
        </ext>
      </extLst>
    </cacheHierarchy>
    <cacheHierarchy uniqueName="[Measures].[Suma de Generación#Med#Rpdo]" caption="Suma de Generación#Med#Rpdo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3"/>
        </ext>
      </extLst>
    </cacheHierarchy>
    <cacheHierarchy uniqueName="[Measures].[Suma de DiferenciaLecturas]" caption="Suma de 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2"/>
        </ext>
      </extLst>
    </cacheHierarchy>
    <cacheHierarchy uniqueName="[Measures].[Suma de %DiferenciaLecturas]" caption="Suma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Suma de FactorPlanta 2]" caption="Suma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Promedio de %DiferenciaLecturas]" caption="Promedio de %DiferenciaLectura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1"/>
        </ext>
      </extLst>
    </cacheHierarchy>
    <cacheHierarchy uniqueName="[Measures].[Recuento de Eventos]" caption="Recuento de Eventos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85"/>
        </ext>
      </extLst>
    </cacheHierarchy>
    <cacheHierarchy uniqueName="[Measures].[Recuento de 0%&lt;FP&lt;50%]" caption="Recuento de 0%&lt;FP&lt;50%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Promedio de FactorPlanta 2]" caption="Promedio de FactorPlanta 2" measure="1" displayFolder="" measureGroup="ResumenEventosGeneración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uma de Consumo#Med#Ppal]" caption="Suma de Consumo#Med#Ppal" measure="1" displayFolder="" measureGroup="ResumenEventosConsumo" count="0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Suma de Consumo#Med#Rpdo]" caption="Suma de Consumo#Med#Rpdo" measure="1" displayFolder="" measureGroup="ResumenEventosConsumo" count="0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Suma de DiferenciaLecturas 2]" caption="Suma de 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3"/>
        </ext>
      </extLst>
    </cacheHierarchy>
    <cacheHierarchy uniqueName="[Measures].[Suma de %DiferenciaLecturas 2]" caption="Suma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Promedio de %DiferenciaLecturas 2]" caption="Promedio de %DiferenciaLecturas 2" measure="1" displayFolder="" measureGroup="ResumenEventosConsumo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uma de Crítica de Lecturas]" caption="Suma de Crítica de Lecturas" measure="1" displayFolder="" measureGroup="DatosMensuales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a de Eventos Dif# Lect# Generación]" caption="Suma de Eventos Dif#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Eventos Dif# Lect# Consumo]" caption="Suma de Eventos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Promedio de Dif# Promedio Lect# Generación]" caption="Promedio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Promedio de Dif# Promedio Lect# Consumo]" caption="Promedio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Máx. de Dif# Promedio Lect# Generación]" caption="Máx. de Dif# Promedio Lect# Generación" measure="1" displayFolder="" measureGroup="DatosMensuales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Máx. de Dif# Promedio Lect# Consumo]" caption="Máx. de Dif# Promedio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Promedio de % Dif# Lect# Consumo]" caption="Promedio de % Dif# Lect# Consumo" measure="1" displayFolder="" measureGroup="DatosMensuales" count="0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Medida 1]" caption="Medida 1" measure="1" displayFolder="" measureGroup="DatosMensuales" count="0"/>
    <cacheHierarchy uniqueName="[Measures].[Medida 2]" caption="Medida 2" measure="1" displayFolder="" measureGroup="DatosMensuales" count="0"/>
    <cacheHierarchy uniqueName="[Measures].[__XL_Count DatosMensuales]" caption="__XL_Count DatosMensuales" measure="1" displayFolder="" measureGroup="DatosMensuales" count="0" hidden="1"/>
    <cacheHierarchy uniqueName="[Measures].[__XL_Count InformeLecturas]" caption="__XL_Count InformeLecturas" measure="1" displayFolder="" measureGroup="InformeLecturas" count="0" hidden="1"/>
    <cacheHierarchy uniqueName="[Measures].[__XL_Count ResumenEventosConsumo]" caption="__XL_Count ResumenEventosConsumo" measure="1" displayFolder="" measureGroup="ResumenEventosConsumo" count="0" hidden="1"/>
    <cacheHierarchy uniqueName="[Measures].[__XL_Count ResumenEventosGeneración]" caption="__XL_Count ResumenEventosGeneración" measure="1" displayFolder="" measureGroup="ResumenEventosGeneración" count="0" hidden="1"/>
    <cacheHierarchy uniqueName="[Measures].[__XL_Count Calendar]" caption="__XL_Count Calendar" measure="1" displayFolder="" measureGroup="Calendar" count="0" hidden="1"/>
    <cacheHierarchy uniqueName="[Measures].[__No hay medidas definidas]" caption="__No hay medidas definidas" measure="1" displayFolder="" count="0" hidden="1"/>
    <cacheHierarchy uniqueName="[Measures].[_Medida 1 Goal]" caption="_Medida 1 Goal" measure="1" displayFolder="" measureGroup="DatosMensuales" count="0" hidden="1"/>
    <cacheHierarchy uniqueName="[Measures].[_Medida 1 Status]" caption="_Medida 1 Status" measure="1" iconSet="11" displayFolder="" measureGroup="DatosMensuales" count="0" hidden="1"/>
    <cacheHierarchy uniqueName="[Measures].[_Medida 2 Goal]" caption="_Medida 2 Goal" measure="1" displayFolder="" measureGroup="DatosMensuales" count="0" hidden="1"/>
    <cacheHierarchy uniqueName="[Measures].[_Medida 2 Status]" caption="_Medida 2 Status" measure="1" iconSet="11" displayFolder="" measureGroup="DatosMensuales" count="0" hidden="1"/>
  </cacheHierarchies>
  <kpis count="2">
    <kpi uniqueName="Medida 1" caption="Medida 1" displayFolder="" measureGroup="DatosMensuales" parent="" value="[Measures].[Medida 1]" goal="[Measures].[_Medida 1 Goal]" status="[Measures].[_Medida 1 Status]" trend="" weight=""/>
    <kpi uniqueName="Medida 2" caption="Medida 2" displayFolder="" measureGroup="DatosMensuales" parent="" value="[Measures].[Medida 2]" goal="[Measures].[_Medida 2 Goal]" status="[Measures].[_Medida 2 Status]" trend="" weight=""/>
  </kpis>
  <extLst>
    <ext xmlns:x14="http://schemas.microsoft.com/office/spreadsheetml/2009/9/main" uri="{725AE2AE-9491-48be-B2B4-4EB974FC3084}">
      <x14:pivotCacheDefinition slicerData="1" pivotCacheId="664497247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9C4CAB-9843-4FAD-A710-DF253EA22AAE}" name="PivotChartTable1" cacheId="10" applyNumberFormats="0" applyBorderFormats="0" applyFontFormats="0" applyPatternFormats="0" applyAlignmentFormats="0" applyWidthHeightFormats="1" dataCaption="Valores" updatedVersion="8" minRefreshableVersion="5" useAutoFormatting="1" subtotalHiddenItems="1" itemPrintTitles="1" createdVersion="5" indent="0" outline="1" outlineData="1" multipleFieldFilters="0" chartFormat="1">
  <location ref="A1:Y34" firstHeaderRow="0" firstDataRow="1" firstDataCol="1"/>
  <pivotFields count="27">
    <pivotField axis="axisRow" allDrilled="1" subtotalTop="0" showAll="0" sortType="ascending" defaultSubtotal="0" defaultAttributeDrillState="1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ubtotalTop="0" showAll="0" sortType="ascending" defaultSubtotal="0" defaultAttributeDrillState="1">
      <items count="1">
        <item x="0"/>
      </items>
    </pivotField>
    <pivotField allDrilled="1" subtotalTop="0" showAll="0" dataSourceSort="1" defaultSubtotal="0" defaultAttributeDrillState="1"/>
  </pivotFields>
  <rowFields count="2">
    <field x="25"/>
    <field x="0"/>
  </rowFields>
  <rowItems count="3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t="grand">
      <x/>
    </i>
  </rowItems>
  <colFields count="1">
    <field x="-2"/>
  </colFields>
  <colItems count="2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</colItems>
  <dataFields count="24">
    <dataField name="Suma de Hora 01" fld="1" baseField="0" baseItem="0"/>
    <dataField name="Suma de Hora 02" fld="2" baseField="0" baseItem="0"/>
    <dataField name="Suma de Hora 03" fld="3" baseField="0" baseItem="0"/>
    <dataField name="Suma de Hora 04" fld="4" baseField="0" baseItem="0"/>
    <dataField name="Suma de Hora 05" fld="5" baseField="0" baseItem="0"/>
    <dataField name="Suma de Hora 06" fld="6" baseField="0" baseItem="0"/>
    <dataField name="Suma de Hora 07" fld="7" baseField="0" baseItem="0"/>
    <dataField name="Suma de Hora 08" fld="8" baseField="0" baseItem="0"/>
    <dataField name="Suma de Hora 09" fld="9" baseField="0" baseItem="0"/>
    <dataField name="Suma de Hora 10" fld="10" baseField="0" baseItem="0"/>
    <dataField name="Suma de Hora 11" fld="11" baseField="0" baseItem="0"/>
    <dataField name="Suma de Hora 12" fld="12" baseField="0" baseItem="0"/>
    <dataField name="Suma de Hora 13" fld="13" baseField="0" baseItem="0"/>
    <dataField name="Suma de Hora 14" fld="14" baseField="0" baseItem="0"/>
    <dataField name="Suma de Hora 15" fld="15" baseField="0" baseItem="0"/>
    <dataField name="Suma de Hora 16" fld="16" baseField="0" baseItem="0"/>
    <dataField name="Suma de Hora 17" fld="17" baseField="0" baseItem="0"/>
    <dataField name="Suma de Hora 18" fld="18" baseField="0" baseItem="0"/>
    <dataField name="Suma de Hora 19" fld="19" baseField="0" baseItem="0"/>
    <dataField name="Suma de Hora 20" fld="20" baseField="0" baseItem="0"/>
    <dataField name="Suma de Hora 21" fld="21" baseField="0" baseItem="0"/>
    <dataField name="Suma de Hora 22" fld="22" baseField="0" baseItem="0"/>
    <dataField name="Suma de Hora 23" fld="23" baseField="0" baseItem="0"/>
    <dataField name="Suma de Hora 24" fld="24" baseField="0" baseItem="0"/>
  </dataFields>
  <chartFormats count="2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0" format="16" series="1">
      <pivotArea type="data" outline="0" fieldPosition="0">
        <references count="1">
          <reference field="4294967294" count="1" selected="0">
            <x v="16"/>
          </reference>
        </references>
      </pivotArea>
    </chartFormat>
    <chartFormat chart="0" format="17" series="1">
      <pivotArea type="data" outline="0" fieldPosition="0">
        <references count="1">
          <reference field="4294967294" count="1" selected="0">
            <x v="17"/>
          </reference>
        </references>
      </pivotArea>
    </chartFormat>
    <chartFormat chart="0" format="18" series="1">
      <pivotArea type="data" outline="0" fieldPosition="0">
        <references count="1">
          <reference field="4294967294" count="1" selected="0">
            <x v="18"/>
          </reference>
        </references>
      </pivotArea>
    </chartFormat>
    <chartFormat chart="0" format="19" series="1">
      <pivotArea type="data" outline="0" fieldPosition="0">
        <references count="1">
          <reference field="4294967294" count="1" selected="0">
            <x v="19"/>
          </reference>
        </references>
      </pivotArea>
    </chartFormat>
    <chartFormat chart="0" format="20" series="1">
      <pivotArea type="data" outline="0" fieldPosition="0">
        <references count="1">
          <reference field="4294967294" count="1" selected="0">
            <x v="20"/>
          </reference>
        </references>
      </pivotArea>
    </chartFormat>
    <chartFormat chart="0" format="21" series="1">
      <pivotArea type="data" outline="0" fieldPosition="0">
        <references count="1">
          <reference field="4294967294" count="1" selected="0">
            <x v="21"/>
          </reference>
        </references>
      </pivotArea>
    </chartFormat>
    <chartFormat chart="0" format="22" series="1">
      <pivotArea type="data" outline="0" fieldPosition="0">
        <references count="1">
          <reference field="4294967294" count="1" selected="0">
            <x v="22"/>
          </reference>
        </references>
      </pivotArea>
    </chartFormat>
    <chartFormat chart="0" format="23" series="1">
      <pivotArea type="data" outline="0" fieldPosition="0">
        <references count="1">
          <reference field="4294967294" count="1" selected="0">
            <x v="23"/>
          </reference>
        </references>
      </pivotArea>
    </chartFormat>
  </chart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formeLecturas].[Energía].&amp;[Generación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filters count="1">
    <filter fld="0" type="dateBetween" evalOrder="-1" id="180" name="[Calendar].[Fecha]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2">
    <rowHierarchyUsage hierarchyUsage="23"/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"/>
      </x15:pivotTableServerFormats>
    </ext>
    <ext xmlns:x15="http://schemas.microsoft.com/office/spreadsheetml/2010/11/main" uri="{44433962-1CF7-4059-B4EE-95C3D5FFCF73}">
      <x15:pivotTableData rowCount="33" columnCount="24" cacheId="1969286394">
        <x15:pivotRow count="24"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  <x15:c t="e">
            <x15:v/>
          </x15:c>
        </x15:pivotRow>
        <x15:pivotRow count="24">
          <x15:c>
            <x15:v>2210</x15:v>
            <x15:x in="0"/>
          </x15:c>
          <x15:c>
            <x15:v>2222</x15:v>
            <x15:x in="0"/>
          </x15:c>
          <x15:c>
            <x15:v>2225</x15:v>
            <x15:x in="0"/>
          </x15:c>
          <x15:c>
            <x15:v>2227</x15:v>
            <x15:x in="0"/>
          </x15:c>
          <x15:c>
            <x15:v>2226</x15:v>
            <x15:x in="0"/>
          </x15:c>
          <x15:c>
            <x15:v>2230</x15:v>
            <x15:x in="0"/>
          </x15:c>
          <x15:c>
            <x15:v>2231</x15:v>
            <x15:x in="0"/>
          </x15:c>
          <x15:c>
            <x15:v>2219</x15:v>
            <x15:x in="0"/>
          </x15:c>
          <x15:c>
            <x15:v>2216</x15:v>
            <x15:x in="0"/>
          </x15:c>
          <x15:c>
            <x15:v>2212</x15:v>
            <x15:x in="0"/>
          </x15:c>
          <x15:c>
            <x15:v>2204</x15:v>
            <x15:x in="0"/>
          </x15:c>
          <x15:c>
            <x15:v>2200</x15:v>
            <x15:x in="0"/>
          </x15:c>
          <x15:c>
            <x15:v>2191</x15:v>
            <x15:x in="0"/>
          </x15:c>
          <x15:c>
            <x15:v>2196</x15:v>
            <x15:x in="0"/>
          </x15:c>
          <x15:c>
            <x15:v>2187</x15:v>
            <x15:x in="0"/>
          </x15:c>
          <x15:c>
            <x15:v>2193</x15:v>
            <x15:x in="0"/>
          </x15:c>
          <x15:c>
            <x15:v>2191</x15:v>
            <x15:x in="0"/>
          </x15:c>
          <x15:c>
            <x15:v>2205</x15:v>
            <x15:x in="0"/>
          </x15:c>
          <x15:c>
            <x15:v>2211</x15:v>
            <x15:x in="0"/>
          </x15:c>
          <x15:c>
            <x15:v>2205</x15:v>
            <x15:x in="0"/>
          </x15:c>
          <x15:c>
            <x15:v>2200</x15:v>
            <x15:x in="0"/>
          </x15:c>
          <x15:c>
            <x15:v>2203</x15:v>
            <x15:x in="0"/>
          </x15:c>
          <x15:c>
            <x15:v>2236</x15:v>
            <x15:x in="0"/>
          </x15:c>
          <x15:c>
            <x15:v>2226</x15:v>
            <x15:x in="0"/>
          </x15:c>
        </x15:pivotRow>
        <x15:pivotRow count="24">
          <x15:c>
            <x15:v>2215</x15:v>
            <x15:x in="0"/>
          </x15:c>
          <x15:c>
            <x15:v>2208</x15:v>
            <x15:x in="0"/>
          </x15:c>
          <x15:c>
            <x15:v>2207</x15:v>
            <x15:x in="0"/>
          </x15:c>
          <x15:c>
            <x15:v>2233</x15:v>
            <x15:x in="0"/>
          </x15:c>
          <x15:c>
            <x15:v>2451</x15:v>
            <x15:x in="0"/>
          </x15:c>
          <x15:c>
            <x15:v>1174</x15:v>
            <x15:x in="0"/>
          </x15:c>
          <x15:c>
            <x15:v>1853</x15:v>
            <x15:x in="0"/>
          </x15:c>
          <x15:c>
            <x15:v>3500</x15:v>
            <x15:x in="0"/>
          </x15:c>
          <x15:c>
            <x15:v>3088</x15:v>
            <x15:x in="0"/>
          </x15:c>
          <x15:c>
            <x15:v>2762</x15:v>
            <x15:x in="0"/>
          </x15:c>
          <x15:c>
            <x15:v>2709</x15:v>
            <x15:x in="0"/>
          </x15:c>
          <x15:c>
            <x15:v>2615</x15:v>
            <x15:x in="0"/>
          </x15:c>
          <x15:c>
            <x15:v>2416</x15:v>
            <x15:x in="0"/>
          </x15:c>
          <x15:c>
            <x15:v>2364</x15:v>
            <x15:x in="0"/>
          </x15:c>
          <x15:c>
            <x15:v>2341</x15:v>
            <x15:x in="0"/>
          </x15:c>
          <x15:c>
            <x15:v>2322</x15:v>
            <x15:x in="0"/>
          </x15:c>
          <x15:c>
            <x15:v>2322</x15:v>
            <x15:x in="0"/>
          </x15:c>
          <x15:c>
            <x15:v>2295</x15:v>
            <x15:x in="0"/>
          </x15:c>
          <x15:c>
            <x15:v>2396</x15:v>
            <x15:x in="0"/>
          </x15:c>
          <x15:c>
            <x15:v>2448</x15:v>
            <x15:x in="0"/>
          </x15:c>
          <x15:c>
            <x15:v>2435</x15:v>
            <x15:x in="0"/>
          </x15:c>
          <x15:c>
            <x15:v>2411</x15:v>
            <x15:x in="0"/>
          </x15:c>
          <x15:c>
            <x15:v>2398</x15:v>
            <x15:x in="0"/>
          </x15:c>
          <x15:c>
            <x15:v>2389</x15:v>
            <x15:x in="0"/>
          </x15:c>
        </x15:pivotRow>
        <x15:pivotRow count="24">
          <x15:c>
            <x15:v>2397</x15:v>
            <x15:x in="0"/>
          </x15:c>
          <x15:c>
            <x15:v>2399</x15:v>
            <x15:x in="0"/>
          </x15:c>
          <x15:c>
            <x15:v>2405</x15:v>
            <x15:x in="0"/>
          </x15:c>
          <x15:c>
            <x15:v>2399</x15:v>
            <x15:x in="0"/>
          </x15:c>
          <x15:c>
            <x15:v>2388</x15:v>
            <x15:x in="0"/>
          </x15:c>
          <x15:c>
            <x15:v>2375</x15:v>
            <x15:x in="0"/>
          </x15:c>
          <x15:c>
            <x15:v>2273</x15:v>
            <x15:x in="0"/>
          </x15:c>
          <x15:c>
            <x15:v>2282</x15:v>
            <x15:x in="0"/>
          </x15:c>
          <x15:c>
            <x15:v>2310</x15:v>
            <x15:x in="0"/>
          </x15:c>
          <x15:c>
            <x15:v>2308</x15:v>
            <x15:x in="0"/>
          </x15:c>
          <x15:c>
            <x15:v>2306</x15:v>
            <x15:x in="0"/>
          </x15:c>
          <x15:c>
            <x15:v>2310</x15:v>
            <x15:x in="0"/>
          </x15:c>
          <x15:c>
            <x15:v>2306</x15:v>
            <x15:x in="0"/>
          </x15:c>
          <x15:c>
            <x15:v>2306</x15:v>
            <x15:x in="0"/>
          </x15:c>
          <x15:c>
            <x15:v>2400</x15:v>
            <x15:x in="0"/>
          </x15:c>
          <x15:c>
            <x15:v>2477</x15:v>
            <x15:x in="0"/>
          </x15:c>
          <x15:c>
            <x15:v>2428</x15:v>
            <x15:x in="0"/>
          </x15:c>
          <x15:c>
            <x15:v>2370</x15:v>
            <x15:x in="0"/>
          </x15:c>
          <x15:c>
            <x15:v>2372</x15:v>
            <x15:x in="0"/>
          </x15:c>
          <x15:c>
            <x15:v>2365</x15:v>
            <x15:x in="0"/>
          </x15:c>
          <x15:c>
            <x15:v>2350</x15:v>
            <x15:x in="0"/>
          </x15:c>
          <x15:c>
            <x15:v>2356</x15:v>
            <x15:x in="0"/>
          </x15:c>
          <x15:c>
            <x15:v>2384</x15:v>
            <x15:x in="0"/>
          </x15:c>
          <x15:c>
            <x15:v>2743</x15:v>
            <x15:x in="0"/>
          </x15:c>
        </x15:pivotRow>
        <x15:pivotRow count="24">
          <x15:c>
            <x15:v>2843</x15:v>
            <x15:x in="0"/>
          </x15:c>
          <x15:c>
            <x15:v>2589</x15:v>
            <x15:x in="0"/>
          </x15:c>
          <x15:c>
            <x15:v>2471</x15:v>
            <x15:x in="0"/>
          </x15:c>
          <x15:c>
            <x15:v>2435</x15:v>
            <x15:x in="0"/>
          </x15:c>
          <x15:c>
            <x15:v>2407</x15:v>
            <x15:x in="0"/>
          </x15:c>
          <x15:c>
            <x15:v>2406</x15:v>
            <x15:x in="0"/>
          </x15:c>
          <x15:c>
            <x15:v>2368</x15:v>
            <x15:x in="0"/>
          </x15:c>
          <x15:c>
            <x15:v>2278</x15:v>
            <x15:x in="0"/>
          </x15:c>
          <x15:c>
            <x15:v>2416</x15:v>
            <x15:x in="0"/>
          </x15:c>
          <x15:c>
            <x15:v>2377</x15:v>
            <x15:x in="0"/>
          </x15:c>
          <x15:c>
            <x15:v>2361</x15:v>
            <x15:x in="0"/>
          </x15:c>
          <x15:c>
            <x15:v>2330</x15:v>
            <x15:x in="0"/>
          </x15:c>
          <x15:c>
            <x15:v>2263</x15:v>
            <x15:x in="0"/>
          </x15:c>
          <x15:c>
            <x15:v>1162</x15:v>
            <x15:x in="0"/>
          </x15:c>
          <x15:c>
            <x15:v>2900</x15:v>
            <x15:x in="0"/>
          </x15:c>
          <x15:c>
            <x15:v>2438</x15:v>
            <x15:x in="0"/>
          </x15:c>
          <x15:c>
            <x15:v>2304</x15:v>
            <x15:x in="0"/>
          </x15:c>
          <x15:c>
            <x15:v>2635</x15:v>
            <x15:x in="0"/>
          </x15:c>
          <x15:c>
            <x15:v>2464</x15:v>
            <x15:x in="0"/>
          </x15:c>
          <x15:c>
            <x15:v>2453</x15:v>
            <x15:x in="0"/>
          </x15:c>
          <x15:c>
            <x15:v>2352</x15:v>
            <x15:x in="0"/>
          </x15:c>
          <x15:c>
            <x15:v>2284</x15:v>
            <x15:x in="0"/>
          </x15:c>
          <x15:c>
            <x15:v>2300</x15:v>
            <x15:x in="0"/>
          </x15:c>
          <x15:c>
            <x15:v>2374</x15:v>
            <x15:x in="0"/>
          </x15:c>
        </x15:pivotRow>
        <x15:pivotRow count="24">
          <x15:c>
            <x15:v>2544</x15:v>
            <x15:x in="0"/>
          </x15:c>
          <x15:c>
            <x15:v>2626</x15:v>
            <x15:x in="0"/>
          </x15:c>
          <x15:c>
            <x15:v>2498</x15:v>
            <x15:x in="0"/>
          </x15:c>
          <x15:c>
            <x15:v>2391</x15:v>
            <x15:x in="0"/>
          </x15:c>
          <x15:c>
            <x15:v>2322</x15:v>
            <x15:x in="0"/>
          </x15:c>
          <x15:c>
            <x15:v>2290</x15:v>
            <x15:x in="0"/>
          </x15:c>
          <x15:c>
            <x15:v>2337</x15:v>
            <x15:x in="0"/>
          </x15:c>
          <x15:c>
            <x15:v>2342</x15:v>
            <x15:x in="0"/>
          </x15:c>
          <x15:c>
            <x15:v>2328</x15:v>
            <x15:x in="0"/>
          </x15:c>
          <x15:c>
            <x15:v>2307</x15:v>
            <x15:x in="0"/>
          </x15:c>
          <x15:c>
            <x15:v>2289</x15:v>
            <x15:x in="0"/>
          </x15:c>
          <x15:c>
            <x15:v>2293</x15:v>
            <x15:x in="0"/>
          </x15:c>
          <x15:c>
            <x15:v>2287</x15:v>
            <x15:x in="0"/>
          </x15:c>
          <x15:c>
            <x15:v>2273</x15:v>
            <x15:x in="0"/>
          </x15:c>
          <x15:c>
            <x15:v>2268</x15:v>
            <x15:x in="0"/>
          </x15:c>
          <x15:c>
            <x15:v>2281</x15:v>
            <x15:x in="0"/>
          </x15:c>
          <x15:c>
            <x15:v>2269</x15:v>
            <x15:x in="0"/>
          </x15:c>
          <x15:c>
            <x15:v>2287</x15:v>
            <x15:x in="0"/>
          </x15:c>
          <x15:c>
            <x15:v>2292</x15:v>
            <x15:x in="0"/>
          </x15:c>
          <x15:c>
            <x15:v>2161</x15:v>
            <x15:x in="0"/>
          </x15:c>
          <x15:c>
            <x15:v>3057</x15:v>
            <x15:x in="0"/>
          </x15:c>
          <x15:c>
            <x15:v>3286</x15:v>
            <x15:x in="0"/>
          </x15:c>
          <x15:c>
            <x15:v>2914</x15:v>
            <x15:x in="0"/>
          </x15:c>
          <x15:c>
            <x15:v>2792</x15:v>
            <x15:x in="0"/>
          </x15:c>
        </x15:pivotRow>
        <x15:pivotRow count="24">
          <x15:c>
            <x15:v>2657</x15:v>
            <x15:x in="0"/>
          </x15:c>
          <x15:c>
            <x15:v>2606</x15:v>
            <x15:x in="0"/>
          </x15:c>
          <x15:c>
            <x15:v>2580</x15:v>
            <x15:x in="0"/>
          </x15:c>
          <x15:c>
            <x15:v>2551</x15:v>
            <x15:x in="0"/>
          </x15:c>
          <x15:c>
            <x15:v>2523</x15:v>
            <x15:x in="0"/>
          </x15:c>
          <x15:c>
            <x15:v>2512</x15:v>
            <x15:x in="0"/>
          </x15:c>
          <x15:c>
            <x15:v>2446</x15:v>
            <x15:x in="0"/>
          </x15:c>
          <x15:c>
            <x15:v>2420</x15:v>
            <x15:x in="0"/>
          </x15:c>
          <x15:c>
            <x15:v>2415</x15:v>
            <x15:x in="0"/>
          </x15:c>
          <x15:c>
            <x15:v>2398</x15:v>
            <x15:x in="0"/>
          </x15:c>
          <x15:c>
            <x15:v>2383</x15:v>
            <x15:x in="0"/>
          </x15:c>
          <x15:c>
            <x15:v>2416</x15:v>
            <x15:x in="0"/>
          </x15:c>
          <x15:c>
            <x15:v>2746</x15:v>
            <x15:x in="0"/>
          </x15:c>
          <x15:c>
            <x15:v>3646</x15:v>
            <x15:x in="0"/>
          </x15:c>
          <x15:c>
            <x15:v>3662</x15:v>
            <x15:x in="0"/>
          </x15:c>
          <x15:c>
            <x15:v>2892</x15:v>
            <x15:x in="0"/>
          </x15:c>
          <x15:c>
            <x15:v>2932</x15:v>
            <x15:x in="0"/>
          </x15:c>
          <x15:c>
            <x15:v>2807</x15:v>
            <x15:x in="0"/>
          </x15:c>
          <x15:c>
            <x15:v>2650</x15:v>
            <x15:x in="0"/>
          </x15:c>
          <x15:c>
            <x15:v>2792</x15:v>
            <x15:x in="0"/>
          </x15:c>
          <x15:c>
            <x15:v>2755</x15:v>
            <x15:x in="0"/>
          </x15:c>
          <x15:c>
            <x15:v>2728</x15:v>
            <x15:x in="0"/>
          </x15:c>
          <x15:c>
            <x15:v>2697</x15:v>
            <x15:x in="0"/>
          </x15:c>
          <x15:c>
            <x15:v>2660</x15:v>
            <x15:x in="0"/>
          </x15:c>
        </x15:pivotRow>
        <x15:pivotRow count="24">
          <x15:c>
            <x15:v>2636</x15:v>
            <x15:x in="0"/>
          </x15:c>
          <x15:c>
            <x15:v>2623</x15:v>
            <x15:x in="0"/>
          </x15:c>
          <x15:c>
            <x15:v>2603</x15:v>
            <x15:x in="0"/>
          </x15:c>
          <x15:c>
            <x15:v>2589</x15:v>
            <x15:x in="0"/>
          </x15:c>
          <x15:c>
            <x15:v>2577</x15:v>
            <x15:x in="0"/>
          </x15:c>
          <x15:c>
            <x15:v>2566</x15:v>
            <x15:x in="0"/>
          </x15:c>
          <x15:c>
            <x15:v>2550</x15:v>
            <x15:x in="0"/>
          </x15:c>
          <x15:c>
            <x15:v>2529</x15:v>
            <x15:x in="0"/>
          </x15:c>
          <x15:c>
            <x15:v>2525</x15:v>
            <x15:x in="0"/>
          </x15:c>
          <x15:c>
            <x15:v>2519</x15:v>
            <x15:x in="0"/>
          </x15:c>
          <x15:c>
            <x15:v>2507</x15:v>
            <x15:x in="0"/>
          </x15:c>
          <x15:c>
            <x15:v>2512</x15:v>
            <x15:x in="0"/>
          </x15:c>
          <x15:c>
            <x15:v>2507</x15:v>
            <x15:x in="0"/>
          </x15:c>
          <x15:c>
            <x15:v>2503</x15:v>
            <x15:x in="0"/>
          </x15:c>
          <x15:c>
            <x15:v>2496</x15:v>
            <x15:x in="0"/>
          </x15:c>
          <x15:c>
            <x15:v>2437</x15:v>
            <x15:x in="0"/>
          </x15:c>
          <x15:c>
            <x15:v>2305</x15:v>
            <x15:x in="0"/>
          </x15:c>
          <x15:c>
            <x15:v>2423</x15:v>
            <x15:x in="0"/>
          </x15:c>
          <x15:c>
            <x15:v>2452</x15:v>
            <x15:x in="0"/>
          </x15:c>
          <x15:c>
            <x15:v>2457</x15:v>
            <x15:x in="0"/>
          </x15:c>
          <x15:c>
            <x15:v>2448</x15:v>
            <x15:x in="0"/>
          </x15:c>
          <x15:c>
            <x15:v>2461</x15:v>
            <x15:x in="0"/>
          </x15:c>
          <x15:c>
            <x15:v>2452</x15:v>
            <x15:x in="0"/>
          </x15:c>
          <x15:c>
            <x15:v>2450</x15:v>
            <x15:x in="0"/>
          </x15:c>
        </x15:pivotRow>
        <x15:pivotRow count="24">
          <x15:c>
            <x15:v>2443</x15:v>
            <x15:x in="0"/>
          </x15:c>
          <x15:c>
            <x15:v>2435</x15:v>
            <x15:x in="0"/>
          </x15:c>
          <x15:c>
            <x15:v>2437</x15:v>
            <x15:x in="0"/>
          </x15:c>
          <x15:c>
            <x15:v>2432</x15:v>
            <x15:x in="0"/>
          </x15:c>
          <x15:c>
            <x15:v>2434</x15:v>
            <x15:x in="0"/>
          </x15:c>
          <x15:c>
            <x15:v>2424</x15:v>
            <x15:x in="0"/>
          </x15:c>
          <x15:c>
            <x15:v>2422</x15:v>
            <x15:x in="0"/>
          </x15:c>
          <x15:c>
            <x15:v>2398</x15:v>
            <x15:x in="0"/>
          </x15:c>
          <x15:c>
            <x15:v>2397</x15:v>
            <x15:x in="0"/>
          </x15:c>
          <x15:c>
            <x15:v>2394</x15:v>
            <x15:x in="0"/>
          </x15:c>
          <x15:c>
            <x15:v>2382</x15:v>
            <x15:x in="0"/>
          </x15:c>
          <x15:c>
            <x15:v>2373</x15:v>
            <x15:x in="0"/>
          </x15:c>
          <x15:c>
            <x15:v>2370</x15:v>
            <x15:x in="0"/>
          </x15:c>
          <x15:c>
            <x15:v>2369</x15:v>
            <x15:x in="0"/>
          </x15:c>
          <x15:c>
            <x15:v>2365</x15:v>
            <x15:x in="0"/>
          </x15:c>
          <x15:c>
            <x15:v>2366</x15:v>
            <x15:x in="0"/>
          </x15:c>
          <x15:c>
            <x15:v>2366</x15:v>
            <x15:x in="0"/>
          </x15:c>
          <x15:c>
            <x15:v>2365</x15:v>
            <x15:x in="0"/>
          </x15:c>
          <x15:c>
            <x15:v>2363</x15:v>
            <x15:x in="0"/>
          </x15:c>
          <x15:c>
            <x15:v>2363</x15:v>
            <x15:x in="0"/>
          </x15:c>
          <x15:c>
            <x15:v>2356</x15:v>
            <x15:x in="0"/>
          </x15:c>
          <x15:c>
            <x15:v>2358</x15:v>
            <x15:x in="0"/>
          </x15:c>
          <x15:c>
            <x15:v>2352</x15:v>
            <x15:x in="0"/>
          </x15:c>
          <x15:c>
            <x15:v>1354</x15:v>
            <x15:x in="0"/>
          </x15:c>
        </x15:pivotRow>
        <x15:pivotRow count="24">
          <x15:c>
            <x15:v>2431</x15:v>
            <x15:x in="0"/>
          </x15:c>
          <x15:c>
            <x15:v>2932</x15:v>
            <x15:x in="0"/>
          </x15:c>
          <x15:c>
            <x15:v>2334</x15:v>
            <x15:x in="0"/>
          </x15:c>
          <x15:c>
            <x15:v>2337</x15:v>
            <x15:x in="0"/>
          </x15:c>
          <x15:c>
            <x15:v>2329</x15:v>
            <x15:x in="0"/>
          </x15:c>
          <x15:c>
            <x15:v>2319</x15:v>
            <x15:x in="0"/>
          </x15:c>
          <x15:c>
            <x15:v>2331</x15:v>
            <x15:x in="0"/>
          </x15:c>
          <x15:c>
            <x15:v>2320</x15:v>
            <x15:x in="0"/>
          </x15:c>
          <x15:c>
            <x15:v>2318</x15:v>
            <x15:x in="0"/>
          </x15:c>
          <x15:c>
            <x15:v>657</x15:v>
            <x15:x in="0"/>
          </x15:c>
          <x15:c>
            <x15:v>263</x15:v>
            <x15:x in="0"/>
          </x15:c>
          <x15:c>
            <x15:v>1942</x15:v>
            <x15:x in="0"/>
          </x15:c>
          <x15:c>
            <x15:v>2994</x15:v>
            <x15:x in="0"/>
          </x15:c>
          <x15:c>
            <x15:v>2314</x15:v>
            <x15:x in="0"/>
          </x15:c>
          <x15:c>
            <x15:v>2277</x15:v>
            <x15:x in="0"/>
          </x15:c>
          <x15:c>
            <x15:v>2719</x15:v>
            <x15:x in="0"/>
          </x15:c>
          <x15:c>
            <x15:v>3101</x15:v>
            <x15:x in="0"/>
          </x15:c>
          <x15:c>
            <x15:v>2852</x15:v>
            <x15:x in="0"/>
          </x15:c>
          <x15:c>
            <x15:v>2613</x15:v>
            <x15:x in="0"/>
          </x15:c>
          <x15:c>
            <x15:v>2645</x15:v>
            <x15:x in="0"/>
          </x15:c>
          <x15:c>
            <x15:v>2591</x15:v>
            <x15:x in="0"/>
          </x15:c>
          <x15:c>
            <x15:v>2544</x15:v>
            <x15:x in="0"/>
          </x15:c>
          <x15:c>
            <x15:v>2540</x15:v>
            <x15:x in="0"/>
          </x15:c>
          <x15:c>
            <x15:v>2847</x15:v>
            <x15:x in="0"/>
          </x15:c>
        </x15:pivotRow>
        <x15:pivotRow count="24">
          <x15:c>
            <x15:v>3205</x15:v>
            <x15:x in="0"/>
          </x15:c>
          <x15:c>
            <x15:v>3079</x15:v>
            <x15:x in="0"/>
          </x15:c>
          <x15:c>
            <x15:v>2821</x15:v>
            <x15:x in="0"/>
          </x15:c>
          <x15:c>
            <x15:v>2626</x15:v>
            <x15:x in="0"/>
          </x15:c>
          <x15:c>
            <x15:v>2527</x15:v>
            <x15:x in="0"/>
          </x15:c>
          <x15:c>
            <x15:v>2465</x15:v>
            <x15:x in="0"/>
          </x15:c>
          <x15:c>
            <x15:v>2658</x15:v>
            <x15:x in="0"/>
          </x15:c>
          <x15:c>
            <x15:v>2679</x15:v>
            <x15:x in="0"/>
          </x15:c>
          <x15:c>
            <x15:v>2643</x15:v>
            <x15:x in="0"/>
          </x15:c>
          <x15:c>
            <x15:v>2606</x15:v>
            <x15:x in="0"/>
          </x15:c>
          <x15:c>
            <x15:v>2616</x15:v>
            <x15:x in="0"/>
          </x15:c>
          <x15:c>
            <x15:v>2619</x15:v>
            <x15:x in="0"/>
          </x15:c>
          <x15:c>
            <x15:v>2603</x15:v>
            <x15:x in="0"/>
          </x15:c>
          <x15:c>
            <x15:v>2572</x15:v>
            <x15:x in="0"/>
          </x15:c>
          <x15:c>
            <x15:v>2450</x15:v>
            <x15:x in="0"/>
          </x15:c>
          <x15:c>
            <x15:v>2554</x15:v>
            <x15:x in="0"/>
          </x15:c>
          <x15:c>
            <x15:v>2635</x15:v>
            <x15:x in="0"/>
          </x15:c>
          <x15:c>
            <x15:v>2716</x15:v>
            <x15:x in="0"/>
          </x15:c>
          <x15:c>
            <x15:v>2801</x15:v>
            <x15:x in="0"/>
          </x15:c>
          <x15:c>
            <x15:v>2749</x15:v>
            <x15:x in="0"/>
          </x15:c>
          <x15:c>
            <x15:v>2671</x15:v>
            <x15:x in="0"/>
          </x15:c>
          <x15:c>
            <x15:v>2613</x15:v>
            <x15:x in="0"/>
          </x15:c>
          <x15:c>
            <x15:v>2580</x15:v>
            <x15:x in="0"/>
          </x15:c>
          <x15:c>
            <x15:v>2565</x15:v>
            <x15:x in="0"/>
          </x15:c>
        </x15:pivotRow>
        <x15:pivotRow count="24">
          <x15:c>
            <x15:v>2536</x15:v>
            <x15:x in="0"/>
          </x15:c>
          <x15:c>
            <x15:v>2518</x15:v>
            <x15:x in="0"/>
          </x15:c>
          <x15:c>
            <x15:v>2530</x15:v>
            <x15:x in="0"/>
          </x15:c>
          <x15:c>
            <x15:v>2509</x15:v>
            <x15:x in="0"/>
          </x15:c>
          <x15:c>
            <x15:v>2478</x15:v>
            <x15:x in="0"/>
          </x15:c>
          <x15:c>
            <x15:v>2468</x15:v>
            <x15:x in="0"/>
          </x15:c>
          <x15:c>
            <x15:v>2486</x15:v>
            <x15:x in="0"/>
          </x15:c>
          <x15:c>
            <x15:v>2500</x15:v>
            <x15:x in="0"/>
          </x15:c>
          <x15:c>
            <x15:v>2589</x15:v>
            <x15:x in="0"/>
          </x15:c>
          <x15:c>
            <x15:v>2617</x15:v>
            <x15:x in="0"/>
          </x15:c>
          <x15:c>
            <x15:v>2606</x15:v>
            <x15:x in="0"/>
          </x15:c>
          <x15:c>
            <x15:v>2611</x15:v>
            <x15:x in="0"/>
          </x15:c>
          <x15:c>
            <x15:v>2652</x15:v>
            <x15:x in="0"/>
          </x15:c>
          <x15:c>
            <x15:v>3353</x15:v>
            <x15:x in="0"/>
          </x15:c>
          <x15:c>
            <x15:v>3678</x15:v>
            <x15:x in="0"/>
          </x15:c>
          <x15:c>
            <x15:v>3079</x15:v>
            <x15:x in="0"/>
          </x15:c>
          <x15:c>
            <x15:v>2768</x15:v>
            <x15:x in="0"/>
          </x15:c>
          <x15:c>
            <x15:v>2636</x15:v>
            <x15:x in="0"/>
          </x15:c>
          <x15:c>
            <x15:v>2651</x15:v>
            <x15:x in="0"/>
          </x15:c>
          <x15:c>
            <x15:v>2111</x15:v>
            <x15:x in="0"/>
          </x15:c>
          <x15:c>
            <x15:v>2587</x15:v>
            <x15:x in="0"/>
          </x15:c>
          <x15:c>
            <x15:v>3502</x15:v>
            <x15:x in="0"/>
          </x15:c>
          <x15:c>
            <x15:v>3615</x15:v>
            <x15:x in="0"/>
          </x15:c>
          <x15:c>
            <x15:v>3554</x15:v>
            <x15:x in="0"/>
          </x15:c>
        </x15:pivotRow>
        <x15:pivotRow count="24">
          <x15:c>
            <x15:v>3351</x15:v>
            <x15:x in="0"/>
          </x15:c>
          <x15:c>
            <x15:v>3157</x15:v>
            <x15:x in="0"/>
          </x15:c>
          <x15:c>
            <x15:v>2970</x15:v>
            <x15:x in="0"/>
          </x15:c>
          <x15:c>
            <x15:v>2850</x15:v>
            <x15:x in="0"/>
          </x15:c>
          <x15:c>
            <x15:v>3117</x15:v>
            <x15:x in="0"/>
          </x15:c>
          <x15:c>
            <x15:v>3056</x15:v>
            <x15:x in="0"/>
          </x15:c>
          <x15:c>
            <x15:v>2978</x15:v>
            <x15:x in="0"/>
          </x15:c>
          <x15:c>
            <x15:v>2949</x15:v>
            <x15:x in="0"/>
          </x15:c>
          <x15:c>
            <x15:v>3105</x15:v>
            <x15:x in="0"/>
          </x15:c>
          <x15:c>
            <x15:v>3029</x15:v>
            <x15:x in="0"/>
          </x15:c>
          <x15:c>
            <x15:v>2928</x15:v>
            <x15:x in="0"/>
          </x15:c>
          <x15:c>
            <x15:v>3036</x15:v>
            <x15:x in="0"/>
          </x15:c>
          <x15:c>
            <x15:v>3364</x15:v>
            <x15:x in="0"/>
          </x15:c>
          <x15:c>
            <x15:v>2715</x15:v>
            <x15:x in="0"/>
          </x15:c>
          <x15:c>
            <x15:v>1960</x15:v>
            <x15:x in="0"/>
          </x15:c>
          <x15:c>
            <x15:v>1858</x15:v>
            <x15:x in="0"/>
          </x15:c>
          <x15:c>
            <x15:v>2576</x15:v>
            <x15:x in="0"/>
          </x15:c>
          <x15:c>
            <x15:v>906</x15:v>
            <x15:x in="0"/>
          </x15:c>
          <x15:c>
            <x15:v>0</x15:v>
            <x15:x in="0"/>
          </x15:c>
          <x15:c>
            <x15:v>0</x15:v>
            <x15:x in="0"/>
          </x15:c>
          <x15:c>
            <x15:v>0</x15:v>
            <x15:x in="0"/>
          </x15:c>
          <x15:c>
            <x15:v>0</x15:v>
            <x15:x in="0"/>
          </x15:c>
          <x15:c>
            <x15:v>1080</x15:v>
            <x15:x in="0"/>
          </x15:c>
          <x15:c>
            <x15:v>3403</x15:v>
            <x15:x in="0"/>
          </x15:c>
        </x15:pivotRow>
        <x15:pivotRow count="24">
          <x15:c>
            <x15:v>3748</x15:v>
            <x15:x in="0"/>
          </x15:c>
          <x15:c>
            <x15:v>3247</x15:v>
            <x15:x in="0"/>
          </x15:c>
          <x15:c>
            <x15:v>3784</x15:v>
            <x15:x in="0"/>
          </x15:c>
          <x15:c>
            <x15:v>3763</x15:v>
            <x15:x in="0"/>
          </x15:c>
          <x15:c>
            <x15:v>3571</x15:v>
            <x15:x in="0"/>
          </x15:c>
          <x15:c>
            <x15:v>3101</x15:v>
            <x15:x in="0"/>
          </x15:c>
          <x15:c>
            <x15:v>3088</x15:v>
            <x15:x in="0"/>
          </x15:c>
          <x15:c>
            <x15:v>3744</x15:v>
            <x15:x in="0"/>
          </x15:c>
          <x15:c>
            <x15:v>3534</x15:v>
            <x15:x in="0"/>
          </x15:c>
          <x15:c>
            <x15:v>3591</x15:v>
            <x15:x in="0"/>
          </x15:c>
          <x15:c>
            <x15:v>3663</x15:v>
            <x15:x in="0"/>
          </x15:c>
          <x15:c>
            <x15:v>3684</x15:v>
            <x15:x in="0"/>
          </x15:c>
          <x15:c>
            <x15:v>3823</x15:v>
            <x15:x in="0"/>
          </x15:c>
          <x15:c>
            <x15:v>3960</x15:v>
            <x15:x in="0"/>
          </x15:c>
          <x15:c>
            <x15:v>3899</x15:v>
            <x15:x in="0"/>
          </x15:c>
          <x15:c>
            <x15:v>3785</x15:v>
            <x15:x in="0"/>
          </x15:c>
          <x15:c>
            <x15:v>3958</x15:v>
            <x15:x in="0"/>
          </x15:c>
          <x15:c>
            <x15:v>3316</x15:v>
            <x15:x in="0"/>
          </x15:c>
          <x15:c>
            <x15:v>2785</x15:v>
            <x15:x in="0"/>
          </x15:c>
          <x15:c>
            <x15:v>2922</x15:v>
            <x15:x in="0"/>
          </x15:c>
          <x15:c>
            <x15:v>3561</x15:v>
            <x15:x in="0"/>
          </x15:c>
          <x15:c>
            <x15:v>3021</x15:v>
            <x15:x in="0"/>
          </x15:c>
          <x15:c>
            <x15:v>3650</x15:v>
            <x15:x in="0"/>
          </x15:c>
          <x15:c>
            <x15:v>3089</x15:v>
            <x15:x in="0"/>
          </x15:c>
        </x15:pivotRow>
        <x15:pivotRow count="24">
          <x15:c>
            <x15:v>3859</x15:v>
            <x15:x in="0"/>
          </x15:c>
          <x15:c>
            <x15:v>3781</x15:v>
            <x15:x in="0"/>
          </x15:c>
          <x15:c>
            <x15:v>3335</x15:v>
            <x15:x in="0"/>
          </x15:c>
          <x15:c>
            <x15:v>3448</x15:v>
            <x15:x in="0"/>
          </x15:c>
          <x15:c>
            <x15:v>3131</x15:v>
            <x15:x in="0"/>
          </x15:c>
          <x15:c>
            <x15:v>3447</x15:v>
            <x15:x in="0"/>
          </x15:c>
          <x15:c>
            <x15:v>3621</x15:v>
            <x15:x in="0"/>
          </x15:c>
          <x15:c>
            <x15:v>3519</x15:v>
            <x15:x in="0"/>
          </x15:c>
          <x15:c>
            <x15:v>3176</x15:v>
            <x15:x in="0"/>
          </x15:c>
          <x15:c>
            <x15:v>3001</x15:v>
            <x15:x in="0"/>
          </x15:c>
          <x15:c>
            <x15:v>3168</x15:v>
            <x15:x in="0"/>
          </x15:c>
          <x15:c>
            <x15:v>2959</x15:v>
            <x15:x in="0"/>
          </x15:c>
          <x15:c>
            <x15:v>3434</x15:v>
            <x15:x in="0"/>
          </x15:c>
          <x15:c>
            <x15:v>3619</x15:v>
            <x15:x in="0"/>
          </x15:c>
          <x15:c>
            <x15:v>3606</x15:v>
            <x15:x in="0"/>
          </x15:c>
          <x15:c>
            <x15:v>3224</x15:v>
            <x15:x in="0"/>
          </x15:c>
          <x15:c>
            <x15:v>3364</x15:v>
            <x15:x in="0"/>
          </x15:c>
          <x15:c>
            <x15:v>3357</x15:v>
            <x15:x in="0"/>
          </x15:c>
          <x15:c>
            <x15:v>3336</x15:v>
            <x15:x in="0"/>
          </x15:c>
          <x15:c>
            <x15:v>3326</x15:v>
            <x15:x in="0"/>
          </x15:c>
          <x15:c>
            <x15:v>3409</x15:v>
            <x15:x in="0"/>
          </x15:c>
          <x15:c>
            <x15:v>3561</x15:v>
            <x15:x in="0"/>
          </x15:c>
          <x15:c>
            <x15:v>3557</x15:v>
            <x15:x in="0"/>
          </x15:c>
          <x15:c>
            <x15:v>3561</x15:v>
            <x15:x in="0"/>
          </x15:c>
        </x15:pivotRow>
        <x15:pivotRow count="24">
          <x15:c>
            <x15:v>3584</x15:v>
            <x15:x in="0"/>
          </x15:c>
          <x15:c>
            <x15:v>3566</x15:v>
            <x15:x in="0"/>
          </x15:c>
          <x15:c>
            <x15:v>3544</x15:v>
            <x15:x in="0"/>
          </x15:c>
          <x15:c>
            <x15:v>3525</x15:v>
            <x15:x in="0"/>
          </x15:c>
          <x15:c>
            <x15:v>3514</x15:v>
            <x15:x in="0"/>
          </x15:c>
          <x15:c>
            <x15:v>3495</x15:v>
            <x15:x in="0"/>
          </x15:c>
          <x15:c>
            <x15:v>3196</x15:v>
            <x15:x in="0"/>
          </x15:c>
          <x15:c>
            <x15:v>3317</x15:v>
            <x15:x in="0"/>
          </x15:c>
          <x15:c>
            <x15:v>3306</x15:v>
            <x15:x in="0"/>
          </x15:c>
          <x15:c>
            <x15:v>3302</x15:v>
            <x15:x in="0"/>
          </x15:c>
          <x15:c>
            <x15:v>3125</x15:v>
            <x15:x in="0"/>
          </x15:c>
          <x15:c>
            <x15:v>3270</x15:v>
            <x15:x in="0"/>
          </x15:c>
          <x15:c>
            <x15:v>3337</x15:v>
            <x15:x in="0"/>
          </x15:c>
          <x15:c>
            <x15:v>3345</x15:v>
            <x15:x in="0"/>
          </x15:c>
          <x15:c>
            <x15:v>3416</x15:v>
            <x15:x in="0"/>
          </x15:c>
          <x15:c>
            <x15:v>3407</x15:v>
            <x15:x in="0"/>
          </x15:c>
          <x15:c>
            <x15:v>3496</x15:v>
            <x15:x in="0"/>
          </x15:c>
          <x15:c>
            <x15:v>3606</x15:v>
            <x15:x in="0"/>
          </x15:c>
          <x15:c>
            <x15:v>3645</x15:v>
            <x15:x in="0"/>
          </x15:c>
          <x15:c>
            <x15:v>3943</x15:v>
            <x15:x in="0"/>
          </x15:c>
          <x15:c>
            <x15:v>3988</x15:v>
            <x15:x in="0"/>
          </x15:c>
          <x15:c>
            <x15:v>3984</x15:v>
            <x15:x in="0"/>
          </x15:c>
          <x15:c>
            <x15:v>3960</x15:v>
            <x15:x in="0"/>
          </x15:c>
          <x15:c>
            <x15:v>3876</x15:v>
            <x15:x in="0"/>
          </x15:c>
        </x15:pivotRow>
        <x15:pivotRow count="24">
          <x15:c>
            <x15:v>3711</x15:v>
            <x15:x in="0"/>
          </x15:c>
          <x15:c>
            <x15:v>3644</x15:v>
            <x15:x in="0"/>
          </x15:c>
          <x15:c>
            <x15:v>3605</x15:v>
            <x15:x in="0"/>
          </x15:c>
          <x15:c>
            <x15:v>3583</x15:v>
            <x15:x in="0"/>
          </x15:c>
          <x15:c>
            <x15:v>3554</x15:v>
            <x15:x in="0"/>
          </x15:c>
          <x15:c>
            <x15:v>3535</x15:v>
            <x15:x in="0"/>
          </x15:c>
          <x15:c>
            <x15:v>3512</x15:v>
            <x15:x in="0"/>
          </x15:c>
          <x15:c>
            <x15:v>3500</x15:v>
            <x15:x in="0"/>
          </x15:c>
          <x15:c>
            <x15:v>3486</x15:v>
            <x15:x in="0"/>
          </x15:c>
          <x15:c>
            <x15:v>3472</x15:v>
            <x15:x in="0"/>
          </x15:c>
          <x15:c>
            <x15:v>3455</x15:v>
            <x15:x in="0"/>
          </x15:c>
          <x15:c>
            <x15:v>3441</x15:v>
            <x15:x in="0"/>
          </x15:c>
          <x15:c>
            <x15:v>3431</x15:v>
            <x15:x in="0"/>
          </x15:c>
          <x15:c>
            <x15:v>3420</x15:v>
            <x15:x in="0"/>
          </x15:c>
          <x15:c>
            <x15:v>3397</x15:v>
            <x15:x in="0"/>
          </x15:c>
          <x15:c>
            <x15:v>3398</x15:v>
            <x15:x in="0"/>
          </x15:c>
          <x15:c>
            <x15:v>3402</x15:v>
            <x15:x in="0"/>
          </x15:c>
          <x15:c>
            <x15:v>3391</x15:v>
            <x15:x in="0"/>
          </x15:c>
          <x15:c>
            <x15:v>3372</x15:v>
            <x15:x in="0"/>
          </x15:c>
          <x15:c>
            <x15:v>3365</x15:v>
            <x15:x in="0"/>
          </x15:c>
          <x15:c>
            <x15:v>3187</x15:v>
            <x15:x in="0"/>
          </x15:c>
          <x15:c>
            <x15:v>3363</x15:v>
            <x15:x in="0"/>
          </x15:c>
          <x15:c>
            <x15:v>3351</x15:v>
            <x15:x in="0"/>
          </x15:c>
          <x15:c>
            <x15:v>3345</x15:v>
            <x15:x in="0"/>
          </x15:c>
        </x15:pivotRow>
        <x15:pivotRow count="24">
          <x15:c>
            <x15:v>3335</x15:v>
            <x15:x in="0"/>
          </x15:c>
          <x15:c>
            <x15:v>3332</x15:v>
            <x15:x in="0"/>
          </x15:c>
          <x15:c>
            <x15:v>3326</x15:v>
            <x15:x in="0"/>
          </x15:c>
          <x15:c>
            <x15:v>3325</x15:v>
            <x15:x in="0"/>
          </x15:c>
          <x15:c>
            <x15:v>3324</x15:v>
            <x15:x in="0"/>
          </x15:c>
          <x15:c>
            <x15:v>3307</x15:v>
            <x15:x in="0"/>
          </x15:c>
          <x15:c>
            <x15:v>3304</x15:v>
            <x15:x in="0"/>
          </x15:c>
          <x15:c>
            <x15:v>3292</x15:v>
            <x15:x in="0"/>
          </x15:c>
          <x15:c>
            <x15:v>3275</x15:v>
            <x15:x in="0"/>
          </x15:c>
          <x15:c>
            <x15:v>3266</x15:v>
            <x15:x in="0"/>
          </x15:c>
          <x15:c>
            <x15:v>3254</x15:v>
            <x15:x in="0"/>
          </x15:c>
          <x15:c>
            <x15:v>3255</x15:v>
            <x15:x in="0"/>
          </x15:c>
          <x15:c>
            <x15:v>3241</x15:v>
            <x15:x in="0"/>
          </x15:c>
          <x15:c>
            <x15:v>3235</x15:v>
            <x15:x in="0"/>
          </x15:c>
          <x15:c>
            <x15:v>3221</x15:v>
            <x15:x in="0"/>
          </x15:c>
          <x15:c>
            <x15:v>3218</x15:v>
            <x15:x in="0"/>
          </x15:c>
          <x15:c>
            <x15:v>3217</x15:v>
            <x15:x in="0"/>
          </x15:c>
          <x15:c>
            <x15:v>3218</x15:v>
            <x15:x in="0"/>
          </x15:c>
          <x15:c>
            <x15:v>3218</x15:v>
            <x15:x in="0"/>
          </x15:c>
          <x15:c>
            <x15:v>3211</x15:v>
            <x15:x in="0"/>
          </x15:c>
          <x15:c>
            <x15:v>3204</x15:v>
            <x15:x in="0"/>
          </x15:c>
          <x15:c>
            <x15:v>3201</x15:v>
            <x15:x in="0"/>
          </x15:c>
          <x15:c>
            <x15:v>3197</x15:v>
            <x15:x in="0"/>
          </x15:c>
          <x15:c>
            <x15:v>3184</x15:v>
            <x15:x in="0"/>
          </x15:c>
        </x15:pivotRow>
        <x15:pivotRow count="24">
          <x15:c>
            <x15:v>3182</x15:v>
            <x15:x in="0"/>
          </x15:c>
          <x15:c>
            <x15:v>3175</x15:v>
            <x15:x in="0"/>
          </x15:c>
          <x15:c>
            <x15:v>3180</x15:v>
            <x15:x in="0"/>
          </x15:c>
          <x15:c>
            <x15:v>3174</x15:v>
            <x15:x in="0"/>
          </x15:c>
          <x15:c>
            <x15:v>3162</x15:v>
            <x15:x in="0"/>
          </x15:c>
          <x15:c>
            <x15:v>3165</x15:v>
            <x15:x in="0"/>
          </x15:c>
          <x15:c>
            <x15:v>3162</x15:v>
            <x15:x in="0"/>
          </x15:c>
          <x15:c>
            <x15:v>3158</x15:v>
            <x15:x in="0"/>
          </x15:c>
          <x15:c>
            <x15:v>3131</x15:v>
            <x15:x in="0"/>
          </x15:c>
          <x15:c>
            <x15:v>3081</x15:v>
            <x15:x in="0"/>
          </x15:c>
          <x15:c>
            <x15:v>3071</x15:v>
            <x15:x in="0"/>
          </x15:c>
          <x15:c>
            <x15:v>3069</x15:v>
            <x15:x in="0"/>
          </x15:c>
          <x15:c>
            <x15:v>3059</x15:v>
            <x15:x in="0"/>
          </x15:c>
          <x15:c>
            <x15:v>3049</x15:v>
            <x15:x in="0"/>
          </x15:c>
          <x15:c>
            <x15:v>3045</x15:v>
            <x15:x in="0"/>
          </x15:c>
          <x15:c>
            <x15:v>3037</x15:v>
            <x15:x in="0"/>
          </x15:c>
          <x15:c>
            <x15:v>3035</x15:v>
            <x15:x in="0"/>
          </x15:c>
          <x15:c>
            <x15:v>3029</x15:v>
            <x15:x in="0"/>
          </x15:c>
          <x15:c>
            <x15:v>3022</x15:v>
            <x15:x in="0"/>
          </x15:c>
          <x15:c>
            <x15:v>3014</x15:v>
            <x15:x in="0"/>
          </x15:c>
          <x15:c>
            <x15:v>3017</x15:v>
            <x15:x in="0"/>
          </x15:c>
          <x15:c>
            <x15:v>3028</x15:v>
            <x15:x in="0"/>
          </x15:c>
          <x15:c>
            <x15:v>3038</x15:v>
            <x15:x in="0"/>
          </x15:c>
          <x15:c>
            <x15:v>3033</x15:v>
            <x15:x in="0"/>
          </x15:c>
        </x15:pivotRow>
        <x15:pivotRow count="24">
          <x15:c>
            <x15:v>3028</x15:v>
            <x15:x in="0"/>
          </x15:c>
          <x15:c>
            <x15:v>3028</x15:v>
            <x15:x in="0"/>
          </x15:c>
          <x15:c>
            <x15:v>3027</x15:v>
            <x15:x in="0"/>
          </x15:c>
          <x15:c>
            <x15:v>3023</x15:v>
            <x15:x in="0"/>
          </x15:c>
          <x15:c>
            <x15:v>3024</x15:v>
            <x15:x in="0"/>
          </x15:c>
          <x15:c>
            <x15:v>3017</x15:v>
            <x15:x in="0"/>
          </x15:c>
          <x15:c>
            <x15:v>3009</x15:v>
            <x15:x in="0"/>
          </x15:c>
          <x15:c>
            <x15:v>3001</x15:v>
            <x15:x in="0"/>
          </x15:c>
          <x15:c>
            <x15:v>2999</x15:v>
            <x15:x in="0"/>
          </x15:c>
          <x15:c>
            <x15:v>2914</x15:v>
            <x15:x in="0"/>
          </x15:c>
          <x15:c>
            <x15:v>2908</x15:v>
            <x15:x in="0"/>
          </x15:c>
          <x15:c>
            <x15:v>2983</x15:v>
            <x15:x in="0"/>
          </x15:c>
          <x15:c>
            <x15:v>2983</x15:v>
            <x15:x in="0"/>
          </x15:c>
          <x15:c>
            <x15:v>2980</x15:v>
            <x15:x in="0"/>
          </x15:c>
          <x15:c>
            <x15:v>2924</x15:v>
            <x15:x in="0"/>
          </x15:c>
          <x15:c>
            <x15:v>2933</x15:v>
            <x15:x in="0"/>
          </x15:c>
          <x15:c>
            <x15:v>2988</x15:v>
            <x15:x in="0"/>
          </x15:c>
          <x15:c>
            <x15:v>3077</x15:v>
            <x15:x in="0"/>
          </x15:c>
          <x15:c>
            <x15:v>3060</x15:v>
            <x15:x in="0"/>
          </x15:c>
          <x15:c>
            <x15:v>3017</x15:v>
            <x15:x in="0"/>
          </x15:c>
          <x15:c>
            <x15:v>3019</x15:v>
            <x15:x in="0"/>
          </x15:c>
          <x15:c>
            <x15:v>2991</x15:v>
            <x15:x in="0"/>
          </x15:c>
          <x15:c>
            <x15:v>3000</x15:v>
            <x15:x in="0"/>
          </x15:c>
          <x15:c>
            <x15:v>2980</x15:v>
            <x15:x in="0"/>
          </x15:c>
        </x15:pivotRow>
        <x15:pivotRow count="24">
          <x15:c>
            <x15:v>2975</x15:v>
            <x15:x in="0"/>
          </x15:c>
          <x15:c>
            <x15:v>2969</x15:v>
            <x15:x in="0"/>
          </x15:c>
          <x15:c>
            <x15:v>2968</x15:v>
            <x15:x in="0"/>
          </x15:c>
          <x15:c>
            <x15:v>2974</x15:v>
            <x15:x in="0"/>
          </x15:c>
          <x15:c>
            <x15:v>2975</x15:v>
            <x15:x in="0"/>
          </x15:c>
          <x15:c>
            <x15:v>2972</x15:v>
            <x15:x in="0"/>
          </x15:c>
          <x15:c>
            <x15:v>2972</x15:v>
            <x15:x in="0"/>
          </x15:c>
          <x15:c>
            <x15:v>2934</x15:v>
            <x15:x in="0"/>
          </x15:c>
          <x15:c>
            <x15:v>2855</x15:v>
            <x15:x in="0"/>
          </x15:c>
          <x15:c>
            <x15:v>2904</x15:v>
            <x15:x in="0"/>
          </x15:c>
          <x15:c>
            <x15:v>2930</x15:v>
            <x15:x in="0"/>
          </x15:c>
          <x15:c>
            <x15:v>2939</x15:v>
            <x15:x in="0"/>
          </x15:c>
          <x15:c>
            <x15:v>2945</x15:v>
            <x15:x in="0"/>
          </x15:c>
          <x15:c>
            <x15:v>2887</x15:v>
            <x15:x in="0"/>
          </x15:c>
          <x15:c>
            <x15:v>2744</x15:v>
            <x15:x in="0"/>
          </x15:c>
          <x15:c>
            <x15:v>2738</x15:v>
            <x15:x in="0"/>
          </x15:c>
          <x15:c>
            <x15:v>2763</x15:v>
            <x15:x in="0"/>
          </x15:c>
          <x15:c>
            <x15:v>2756</x15:v>
            <x15:x in="0"/>
          </x15:c>
          <x15:c>
            <x15:v>2761</x15:v>
            <x15:x in="0"/>
          </x15:c>
          <x15:c>
            <x15:v>2760</x15:v>
            <x15:x in="0"/>
          </x15:c>
          <x15:c>
            <x15:v>2757</x15:v>
            <x15:x in="0"/>
          </x15:c>
          <x15:c>
            <x15:v>2758</x15:v>
            <x15:x in="0"/>
          </x15:c>
          <x15:c>
            <x15:v>2769</x15:v>
            <x15:x in="0"/>
          </x15:c>
          <x15:c>
            <x15:v>2807</x15:v>
            <x15:x in="0"/>
          </x15:c>
        </x15:pivotRow>
        <x15:pivotRow count="24">
          <x15:c>
            <x15:v>2813</x15:v>
            <x15:x in="0"/>
          </x15:c>
          <x15:c>
            <x15:v>2807</x15:v>
            <x15:x in="0"/>
          </x15:c>
          <x15:c>
            <x15:v>2809</x15:v>
            <x15:x in="0"/>
          </x15:c>
          <x15:c>
            <x15:v>2806</x15:v>
            <x15:x in="0"/>
          </x15:c>
          <x15:c>
            <x15:v>2156</x15:v>
            <x15:x in="0"/>
          </x15:c>
          <x15:c>
            <x15:v>3438</x15:v>
            <x15:x in="0"/>
          </x15:c>
          <x15:c>
            <x15:v>2650</x15:v>
            <x15:x in="0"/>
          </x15:c>
          <x15:c>
            <x15:v>2765</x15:v>
            <x15:x in="0"/>
          </x15:c>
          <x15:c>
            <x15:v>2764</x15:v>
            <x15:x in="0"/>
          </x15:c>
          <x15:c>
            <x15:v>2760</x15:v>
            <x15:x in="0"/>
          </x15:c>
          <x15:c>
            <x15:v>2767</x15:v>
            <x15:x in="0"/>
          </x15:c>
          <x15:c>
            <x15:v>2779</x15:v>
            <x15:x in="0"/>
          </x15:c>
          <x15:c>
            <x15:v>2772</x15:v>
            <x15:x in="0"/>
          </x15:c>
          <x15:c>
            <x15:v>2758</x15:v>
            <x15:x in="0"/>
          </x15:c>
          <x15:c>
            <x15:v>2754</x15:v>
            <x15:x in="0"/>
          </x15:c>
          <x15:c>
            <x15:v>2754</x15:v>
            <x15:x in="0"/>
          </x15:c>
          <x15:c>
            <x15:v>2757</x15:v>
            <x15:x in="0"/>
          </x15:c>
          <x15:c>
            <x15:v>2754</x15:v>
            <x15:x in="0"/>
          </x15:c>
          <x15:c>
            <x15:v>2749</x15:v>
            <x15:x in="0"/>
          </x15:c>
          <x15:c>
            <x15:v>2748</x15:v>
            <x15:x in="0"/>
          </x15:c>
          <x15:c>
            <x15:v>2745</x15:v>
            <x15:x in="0"/>
          </x15:c>
          <x15:c>
            <x15:v>2750</x15:v>
            <x15:x in="0"/>
          </x15:c>
          <x15:c>
            <x15:v>2769</x15:v>
            <x15:x in="0"/>
          </x15:c>
          <x15:c>
            <x15:v>2769</x15:v>
            <x15:x in="0"/>
          </x15:c>
        </x15:pivotRow>
        <x15:pivotRow count="24">
          <x15:c>
            <x15:v>2768</x15:v>
            <x15:x in="0"/>
          </x15:c>
          <x15:c>
            <x15:v>2762</x15:v>
            <x15:x in="0"/>
          </x15:c>
          <x15:c>
            <x15:v>2777</x15:v>
            <x15:x in="0"/>
          </x15:c>
          <x15:c>
            <x15:v>3085</x15:v>
            <x15:x in="0"/>
          </x15:c>
          <x15:c>
            <x15:v>3229</x15:v>
            <x15:x in="0"/>
          </x15:c>
          <x15:c>
            <x15:v>3037</x15:v>
            <x15:x in="0"/>
          </x15:c>
          <x15:c>
            <x15:v>2954</x15:v>
            <x15:x in="0"/>
          </x15:c>
          <x15:c>
            <x15:v>2884</x15:v>
            <x15:x in="0"/>
          </x15:c>
          <x15:c>
            <x15:v>2891</x15:v>
            <x15:x in="0"/>
          </x15:c>
          <x15:c>
            <x15:v>2959</x15:v>
            <x15:x in="0"/>
          </x15:c>
          <x15:c>
            <x15:v>3695</x15:v>
            <x15:x in="0"/>
          </x15:c>
          <x15:c>
            <x15:v>3924</x15:v>
            <x15:x in="0"/>
          </x15:c>
          <x15:c>
            <x15:v>3786</x15:v>
            <x15:x in="0"/>
          </x15:c>
          <x15:c>
            <x15:v>3140</x15:v>
            <x15:x in="0"/>
          </x15:c>
          <x15:c>
            <x15:v>3124</x15:v>
            <x15:x in="0"/>
          </x15:c>
          <x15:c>
            <x15:v>3052</x15:v>
            <x15:x in="0"/>
          </x15:c>
          <x15:c>
            <x15:v>3010</x15:v>
            <x15:x in="0"/>
          </x15:c>
          <x15:c>
            <x15:v>2983</x15:v>
            <x15:x in="0"/>
          </x15:c>
          <x15:c>
            <x15:v>2962</x15:v>
            <x15:x in="0"/>
          </x15:c>
          <x15:c>
            <x15:v>2943</x15:v>
            <x15:x in="0"/>
          </x15:c>
          <x15:c>
            <x15:v>2933</x15:v>
            <x15:x in="0"/>
          </x15:c>
          <x15:c>
            <x15:v>2933</x15:v>
            <x15:x in="0"/>
          </x15:c>
          <x15:c>
            <x15:v>2965</x15:v>
            <x15:x in="0"/>
          </x15:c>
          <x15:c>
            <x15:v>2964</x15:v>
            <x15:x in="0"/>
          </x15:c>
        </x15:pivotRow>
        <x15:pivotRow count="24">
          <x15:c>
            <x15:v>2952</x15:v>
            <x15:x in="0"/>
          </x15:c>
          <x15:c>
            <x15:v>2945</x15:v>
            <x15:x in="0"/>
          </x15:c>
          <x15:c>
            <x15:v>2938</x15:v>
            <x15:x in="0"/>
          </x15:c>
          <x15:c>
            <x15:v>2934</x15:v>
            <x15:x in="0"/>
          </x15:c>
          <x15:c>
            <x15:v>2926</x15:v>
            <x15:x in="0"/>
          </x15:c>
          <x15:c>
            <x15:v>1694</x15:v>
            <x15:x in="0"/>
          </x15:c>
          <x15:c>
            <x15:v>3384</x15:v>
            <x15:x in="0"/>
          </x15:c>
          <x15:c>
            <x15:v>3030</x15:v>
            <x15:x in="0"/>
          </x15:c>
          <x15:c>
            <x15:v>2888</x15:v>
            <x15:x in="0"/>
          </x15:c>
          <x15:c>
            <x15:v>2884</x15:v>
            <x15:x in="0"/>
          </x15:c>
          <x15:c>
            <x15:v>2875</x15:v>
            <x15:x in="0"/>
          </x15:c>
          <x15:c>
            <x15:v>2864</x15:v>
            <x15:x in="0"/>
          </x15:c>
          <x15:c>
            <x15:v>2861</x15:v>
            <x15:x in="0"/>
          </x15:c>
          <x15:c>
            <x15:v>2858</x15:v>
            <x15:x in="0"/>
          </x15:c>
          <x15:c>
            <x15:v>2850</x15:v>
            <x15:x in="0"/>
          </x15:c>
          <x15:c>
            <x15:v>2838</x15:v>
            <x15:x in="0"/>
          </x15:c>
          <x15:c>
            <x15:v>2833</x15:v>
            <x15:x in="0"/>
          </x15:c>
          <x15:c>
            <x15:v>2830</x15:v>
            <x15:x in="0"/>
          </x15:c>
          <x15:c>
            <x15:v>2728</x15:v>
            <x15:x in="0"/>
          </x15:c>
          <x15:c>
            <x15:v>2686</x15:v>
            <x15:x in="0"/>
          </x15:c>
          <x15:c>
            <x15:v>2693</x15:v>
            <x15:x in="0"/>
          </x15:c>
          <x15:c>
            <x15:v>2688</x15:v>
            <x15:x in="0"/>
          </x15:c>
          <x15:c>
            <x15:v>2681</x15:v>
            <x15:x in="0"/>
          </x15:c>
          <x15:c>
            <x15:v>2682</x15:v>
            <x15:x in="0"/>
          </x15:c>
        </x15:pivotRow>
        <x15:pivotRow count="24">
          <x15:c>
            <x15:v>2676</x15:v>
            <x15:x in="0"/>
          </x15:c>
          <x15:c>
            <x15:v>2674</x15:v>
            <x15:x in="0"/>
          </x15:c>
          <x15:c>
            <x15:v>2672</x15:v>
            <x15:x in="0"/>
          </x15:c>
          <x15:c>
            <x15:v>2673</x15:v>
            <x15:x in="0"/>
          </x15:c>
          <x15:c>
            <x15:v>2677</x15:v>
            <x15:x in="0"/>
          </x15:c>
          <x15:c>
            <x15:v>2680</x15:v>
            <x15:x in="0"/>
          </x15:c>
          <x15:c>
            <x15:v>2674</x15:v>
            <x15:x in="0"/>
          </x15:c>
          <x15:c>
            <x15:v>2672</x15:v>
            <x15:x in="0"/>
          </x15:c>
          <x15:c>
            <x15:v>2668</x15:v>
            <x15:x in="0"/>
          </x15:c>
          <x15:c>
            <x15:v>2661</x15:v>
            <x15:x in="0"/>
          </x15:c>
          <x15:c>
            <x15:v>2654</x15:v>
            <x15:x in="0"/>
          </x15:c>
          <x15:c>
            <x15:v>2656</x15:v>
            <x15:x in="0"/>
          </x15:c>
          <x15:c>
            <x15:v>2648</x15:v>
            <x15:x in="0"/>
          </x15:c>
          <x15:c>
            <x15:v>2647</x15:v>
            <x15:x in="0"/>
          </x15:c>
          <x15:c>
            <x15:v>2635</x15:v>
            <x15:x in="0"/>
          </x15:c>
          <x15:c>
            <x15:v>2636</x15:v>
            <x15:x in="0"/>
          </x15:c>
          <x15:c>
            <x15:v>2633</x15:v>
            <x15:x in="0"/>
          </x15:c>
          <x15:c>
            <x15:v>2639</x15:v>
            <x15:x in="0"/>
          </x15:c>
          <x15:c>
            <x15:v>2641</x15:v>
            <x15:x in="0"/>
          </x15:c>
          <x15:c>
            <x15:v>2639</x15:v>
            <x15:x in="0"/>
          </x15:c>
          <x15:c>
            <x15:v>2644</x15:v>
            <x15:x in="0"/>
          </x15:c>
          <x15:c>
            <x15:v>2641</x15:v>
            <x15:x in="0"/>
          </x15:c>
          <x15:c>
            <x15:v>2644</x15:v>
            <x15:x in="0"/>
          </x15:c>
          <x15:c>
            <x15:v>2644</x15:v>
            <x15:x in="0"/>
          </x15:c>
        </x15:pivotRow>
        <x15:pivotRow count="24">
          <x15:c>
            <x15:v>2641</x15:v>
            <x15:x in="0"/>
          </x15:c>
          <x15:c>
            <x15:v>2639</x15:v>
            <x15:x in="0"/>
          </x15:c>
          <x15:c>
            <x15:v>2640</x15:v>
            <x15:x in="0"/>
          </x15:c>
          <x15:c>
            <x15:v>2653</x15:v>
            <x15:x in="0"/>
          </x15:c>
          <x15:c>
            <x15:v>2645</x15:v>
            <x15:x in="0"/>
          </x15:c>
          <x15:c>
            <x15:v>2646</x15:v>
            <x15:x in="0"/>
          </x15:c>
          <x15:c>
            <x15:v>2645</x15:v>
            <x15:x in="0"/>
          </x15:c>
          <x15:c>
            <x15:v>2636</x15:v>
            <x15:x in="0"/>
          </x15:c>
          <x15:c>
            <x15:v>2634</x15:v>
            <x15:x in="0"/>
          </x15:c>
          <x15:c>
            <x15:v>2628</x15:v>
            <x15:x in="0"/>
          </x15:c>
          <x15:c>
            <x15:v>2618</x15:v>
            <x15:x in="0"/>
          </x15:c>
          <x15:c>
            <x15:v>2621</x15:v>
            <x15:x in="0"/>
          </x15:c>
          <x15:c>
            <x15:v>2613</x15:v>
            <x15:x in="0"/>
          </x15:c>
          <x15:c>
            <x15:v>2609</x15:v>
            <x15:x in="0"/>
          </x15:c>
          <x15:c>
            <x15:v>2605</x15:v>
            <x15:x in="0"/>
          </x15:c>
          <x15:c>
            <x15:v>2599</x15:v>
            <x15:x in="0"/>
          </x15:c>
          <x15:c>
            <x15:v>2601</x15:v>
            <x15:x in="0"/>
          </x15:c>
          <x15:c>
            <x15:v>2601</x15:v>
            <x15:x in="0"/>
          </x15:c>
          <x15:c>
            <x15:v>2620</x15:v>
            <x15:x in="0"/>
          </x15:c>
          <x15:c>
            <x15:v>2677</x15:v>
            <x15:x in="0"/>
          </x15:c>
          <x15:c>
            <x15:v>2981</x15:v>
            <x15:x in="0"/>
          </x15:c>
          <x15:c>
            <x15:v>2830</x15:v>
            <x15:x in="0"/>
          </x15:c>
          <x15:c>
            <x15:v>2719</x15:v>
            <x15:x in="0"/>
          </x15:c>
          <x15:c>
            <x15:v>2729</x15:v>
            <x15:x in="0"/>
          </x15:c>
        </x15:pivotRow>
        <x15:pivotRow count="24">
          <x15:c>
            <x15:v>2719</x15:v>
            <x15:x in="0"/>
          </x15:c>
          <x15:c>
            <x15:v>2708</x15:v>
            <x15:x in="0"/>
          </x15:c>
          <x15:c>
            <x15:v>2666</x15:v>
            <x15:x in="0"/>
          </x15:c>
          <x15:c>
            <x15:v>2655</x15:v>
            <x15:x in="0"/>
          </x15:c>
          <x15:c>
            <x15:v>2649</x15:v>
            <x15:x in="0"/>
          </x15:c>
          <x15:c>
            <x15:v>2652</x15:v>
            <x15:x in="0"/>
          </x15:c>
          <x15:c>
            <x15:v>2746</x15:v>
            <x15:x in="0"/>
          </x15:c>
          <x15:c>
            <x15:v>2794</x15:v>
            <x15:x in="0"/>
          </x15:c>
          <x15:c>
            <x15:v>2696</x15:v>
            <x15:x in="0"/>
          </x15:c>
          <x15:c>
            <x15:v>2662</x15:v>
            <x15:x in="0"/>
          </x15:c>
          <x15:c>
            <x15:v>2639</x15:v>
            <x15:x in="0"/>
          </x15:c>
          <x15:c>
            <x15:v>2628</x15:v>
            <x15:x in="0"/>
          </x15:c>
          <x15:c>
            <x15:v>2628</x15:v>
            <x15:x in="0"/>
          </x15:c>
          <x15:c>
            <x15:v>2614</x15:v>
            <x15:x in="0"/>
          </x15:c>
          <x15:c>
            <x15:v>2611</x15:v>
            <x15:x in="0"/>
          </x15:c>
          <x15:c>
            <x15:v>2621</x15:v>
            <x15:x in="0"/>
          </x15:c>
          <x15:c>
            <x15:v>2897</x15:v>
            <x15:x in="0"/>
          </x15:c>
          <x15:c>
            <x15:v>2872</x15:v>
            <x15:x in="0"/>
          </x15:c>
          <x15:c>
            <x15:v>2726</x15:v>
            <x15:x in="0"/>
          </x15:c>
          <x15:c>
            <x15:v>2671</x15:v>
            <x15:x in="0"/>
          </x15:c>
          <x15:c>
            <x15:v>2656</x15:v>
            <x15:x in="0"/>
          </x15:c>
          <x15:c>
            <x15:v>2636</x15:v>
            <x15:x in="0"/>
          </x15:c>
          <x15:c>
            <x15:v>2709</x15:v>
            <x15:x in="0"/>
          </x15:c>
          <x15:c>
            <x15:v>3021</x15:v>
            <x15:x in="0"/>
          </x15:c>
        </x15:pivotRow>
        <x15:pivotRow count="24">
          <x15:c>
            <x15:v>2850</x15:v>
            <x15:x in="0"/>
          </x15:c>
          <x15:c>
            <x15:v>2735</x15:v>
            <x15:x in="0"/>
          </x15:c>
          <x15:c>
            <x15:v>2688</x15:v>
            <x15:x in="0"/>
          </x15:c>
          <x15:c>
            <x15:v>2675</x15:v>
            <x15:x in="0"/>
          </x15:c>
          <x15:c>
            <x15:v>2659</x15:v>
            <x15:x in="0"/>
          </x15:c>
          <x15:c>
            <x15:v>2652</x15:v>
            <x15:x in="0"/>
          </x15:c>
          <x15:c>
            <x15:v>2635</x15:v>
            <x15:x in="0"/>
          </x15:c>
          <x15:c>
            <x15:v>2625</x15:v>
            <x15:x in="0"/>
          </x15:c>
          <x15:c>
            <x15:v>2617</x15:v>
            <x15:x in="0"/>
          </x15:c>
          <x15:c>
            <x15:v>2610</x15:v>
            <x15:x in="0"/>
          </x15:c>
          <x15:c>
            <x15:v>2602</x15:v>
            <x15:x in="0"/>
          </x15:c>
          <x15:c>
            <x15:v>2599</x15:v>
            <x15:x in="0"/>
          </x15:c>
          <x15:c>
            <x15:v>2591</x15:v>
            <x15:x in="0"/>
          </x15:c>
          <x15:c>
            <x15:v>2587</x15:v>
            <x15:x in="0"/>
          </x15:c>
          <x15:c>
            <x15:v>2640</x15:v>
            <x15:x in="0"/>
          </x15:c>
          <x15:c>
            <x15:v>2881</x15:v>
            <x15:x in="0"/>
          </x15:c>
          <x15:c>
            <x15:v>2792</x15:v>
            <x15:x in="0"/>
          </x15:c>
          <x15:c>
            <x15:v>2688</x15:v>
            <x15:x in="0"/>
          </x15:c>
          <x15:c>
            <x15:v>2646</x15:v>
            <x15:x in="0"/>
          </x15:c>
          <x15:c>
            <x15:v>2628</x15:v>
            <x15:x in="0"/>
          </x15:c>
          <x15:c>
            <x15:v>2622</x15:v>
            <x15:x in="0"/>
          </x15:c>
          <x15:c>
            <x15:v>2625</x15:v>
            <x15:x in="0"/>
          </x15:c>
          <x15:c>
            <x15:v>2607</x15:v>
            <x15:x in="0"/>
          </x15:c>
          <x15:c>
            <x15:v>2600</x15:v>
            <x15:x in="0"/>
          </x15:c>
        </x15:pivotRow>
        <x15:pivotRow count="24">
          <x15:c>
            <x15:v>2588</x15:v>
            <x15:x in="0"/>
          </x15:c>
          <x15:c>
            <x15:v>2589</x15:v>
            <x15:x in="0"/>
          </x15:c>
          <x15:c>
            <x15:v>2583</x15:v>
            <x15:x in="0"/>
          </x15:c>
          <x15:c>
            <x15:v>2588</x15:v>
            <x15:x in="0"/>
          </x15:c>
          <x15:c>
            <x15:v>2586</x15:v>
            <x15:x in="0"/>
          </x15:c>
          <x15:c>
            <x15:v>2580</x15:v>
            <x15:x in="0"/>
          </x15:c>
          <x15:c>
            <x15:v>2581</x15:v>
            <x15:x in="0"/>
          </x15:c>
          <x15:c>
            <x15:v>2578</x15:v>
            <x15:x in="0"/>
          </x15:c>
          <x15:c>
            <x15:v>2569</x15:v>
            <x15:x in="0"/>
          </x15:c>
          <x15:c>
            <x15:v>2563</x15:v>
            <x15:x in="0"/>
          </x15:c>
          <x15:c>
            <x15:v>2558</x15:v>
            <x15:x in="0"/>
          </x15:c>
          <x15:c>
            <x15:v>2565</x15:v>
            <x15:x in="0"/>
          </x15:c>
          <x15:c>
            <x15:v>2560</x15:v>
            <x15:x in="0"/>
          </x15:c>
          <x15:c>
            <x15:v>2554</x15:v>
            <x15:x in="0"/>
          </x15:c>
          <x15:c>
            <x15:v>2542</x15:v>
            <x15:x in="0"/>
          </x15:c>
          <x15:c>
            <x15:v>2536</x15:v>
            <x15:x in="0"/>
          </x15:c>
          <x15:c>
            <x15:v>2537</x15:v>
            <x15:x in="0"/>
          </x15:c>
          <x15:c>
            <x15:v>2531</x15:v>
            <x15:x in="0"/>
          </x15:c>
          <x15:c>
            <x15:v>2528</x15:v>
            <x15:x in="0"/>
          </x15:c>
          <x15:c>
            <x15:v>2529</x15:v>
            <x15:x in="0"/>
          </x15:c>
          <x15:c>
            <x15:v>2525</x15:v>
            <x15:x in="0"/>
          </x15:c>
          <x15:c>
            <x15:v>2539</x15:v>
            <x15:x in="0"/>
          </x15:c>
          <x15:c>
            <x15:v>2551</x15:v>
            <x15:x in="0"/>
          </x15:c>
          <x15:c>
            <x15:v>2537</x15:v>
            <x15:x in="0"/>
          </x15:c>
        </x15:pivotRow>
        <x15:pivotRow count="24">
          <x15:c>
            <x15:v>2521</x15:v>
            <x15:x in="0"/>
          </x15:c>
          <x15:c>
            <x15:v>2518</x15:v>
            <x15:x in="0"/>
          </x15:c>
          <x15:c>
            <x15:v>2520</x15:v>
            <x15:x in="0"/>
          </x15:c>
          <x15:c>
            <x15:v>2520</x15:v>
            <x15:x in="0"/>
          </x15:c>
          <x15:c>
            <x15:v>2524</x15:v>
            <x15:x in="0"/>
          </x15:c>
          <x15:c>
            <x15:v>2527</x15:v>
            <x15:x in="0"/>
          </x15:c>
          <x15:c>
            <x15:v>2519</x15:v>
            <x15:x in="0"/>
          </x15:c>
          <x15:c>
            <x15:v>2511</x15:v>
            <x15:x in="0"/>
          </x15:c>
          <x15:c>
            <x15:v>2510</x15:v>
            <x15:x in="0"/>
          </x15:c>
          <x15:c>
            <x15:v>2506</x15:v>
            <x15:x in="0"/>
          </x15:c>
          <x15:c>
            <x15:v>2499</x15:v>
            <x15:x in="0"/>
          </x15:c>
          <x15:c>
            <x15:v>2499</x15:v>
            <x15:x in="0"/>
          </x15:c>
          <x15:c>
            <x15:v>2504</x15:v>
            <x15:x in="0"/>
          </x15:c>
          <x15:c>
            <x15:v>2502</x15:v>
            <x15:x in="0"/>
          </x15:c>
          <x15:c>
            <x15:v>2497</x15:v>
            <x15:x in="0"/>
          </x15:c>
          <x15:c>
            <x15:v>2495</x15:v>
            <x15:x in="0"/>
          </x15:c>
          <x15:c>
            <x15:v>2498</x15:v>
            <x15:x in="0"/>
          </x15:c>
          <x15:c>
            <x15:v>2502</x15:v>
            <x15:x in="0"/>
          </x15:c>
          <x15:c>
            <x15:v>2506</x15:v>
            <x15:x in="0"/>
          </x15:c>
          <x15:c>
            <x15:v>2521</x15:v>
            <x15:x in="0"/>
          </x15:c>
          <x15:c>
            <x15:v>2613</x15:v>
            <x15:x in="0"/>
          </x15:c>
          <x15:c>
            <x15:v>3023</x15:v>
            <x15:x in="0"/>
          </x15:c>
          <x15:c>
            <x15:v>3693</x15:v>
            <x15:x in="0"/>
          </x15:c>
          <x15:c>
            <x15:v>3844</x15:v>
            <x15:x in="0"/>
          </x15:c>
        </x15:pivotRow>
        <x15:pivotRow count="24">
          <x15:c>
            <x15:v>3526</x15:v>
            <x15:x in="0"/>
          </x15:c>
          <x15:c>
            <x15:v>3110</x15:v>
            <x15:x in="0"/>
          </x15:c>
          <x15:c>
            <x15:v>3139</x15:v>
            <x15:x in="0"/>
          </x15:c>
          <x15:c>
            <x15:v>3032</x15:v>
            <x15:x in="0"/>
          </x15:c>
          <x15:c>
            <x15:v>2964</x15:v>
            <x15:x in="0"/>
          </x15:c>
          <x15:c>
            <x15:v>2906</x15:v>
            <x15:x in="0"/>
          </x15:c>
          <x15:c>
            <x15:v>2895</x15:v>
            <x15:x in="0"/>
          </x15:c>
          <x15:c>
            <x15:v>2936</x15:v>
            <x15:x in="0"/>
          </x15:c>
          <x15:c>
            <x15:v>2944</x15:v>
            <x15:x in="0"/>
          </x15:c>
          <x15:c>
            <x15:v>2879</x15:v>
            <x15:x in="0"/>
          </x15:c>
          <x15:c>
            <x15:v>2826</x15:v>
            <x15:x in="0"/>
          </x15:c>
          <x15:c>
            <x15:v>2812</x15:v>
            <x15:x in="0"/>
          </x15:c>
          <x15:c>
            <x15:v>2893</x15:v>
            <x15:x in="0"/>
          </x15:c>
          <x15:c>
            <x15:v>3139</x15:v>
            <x15:x in="0"/>
          </x15:c>
          <x15:c>
            <x15:v>3490</x15:v>
            <x15:x in="0"/>
          </x15:c>
          <x15:c>
            <x15:v>3302</x15:v>
            <x15:x in="0"/>
          </x15:c>
          <x15:c>
            <x15:v>3084</x15:v>
            <x15:x in="0"/>
          </x15:c>
          <x15:c>
            <x15:v>3017</x15:v>
            <x15:x in="0"/>
          </x15:c>
          <x15:c>
            <x15:v>3220</x15:v>
            <x15:x in="0"/>
          </x15:c>
          <x15:c>
            <x15:v>3824</x15:v>
            <x15:x in="0"/>
          </x15:c>
          <x15:c>
            <x15:v>3940</x15:v>
            <x15:x in="0"/>
          </x15:c>
          <x15:c>
            <x15:v>3913</x15:v>
            <x15:x in="0"/>
          </x15:c>
          <x15:c>
            <x15:v>3668</x15:v>
            <x15:x in="0"/>
          </x15:c>
          <x15:c>
            <x15:v>3436</x15:v>
            <x15:x in="0"/>
          </x15:c>
        </x15:pivotRow>
        <x15:pivotRow count="24">
          <x15:c>
            <x15:v>3130</x15:v>
            <x15:x in="0"/>
          </x15:c>
          <x15:c>
            <x15:v>3230</x15:v>
            <x15:x in="0"/>
          </x15:c>
          <x15:c>
            <x15:v>3181</x15:v>
            <x15:x in="0"/>
          </x15:c>
          <x15:c>
            <x15:v>3149</x15:v>
            <x15:x in="0"/>
          </x15:c>
          <x15:c>
            <x15:v>3112</x15:v>
            <x15:x in="0"/>
          </x15:c>
          <x15:c>
            <x15:v>3082</x15:v>
            <x15:x in="0"/>
          </x15:c>
          <x15:c>
            <x15:v>3066</x15:v>
            <x15:x in="0"/>
          </x15:c>
          <x15:c>
            <x15:v>2954</x15:v>
            <x15:x in="0"/>
          </x15:c>
          <x15:c>
            <x15:v>2896</x15:v>
            <x15:x in="0"/>
          </x15:c>
          <x15:c>
            <x15:v>2899</x15:v>
            <x15:x in="0"/>
          </x15:c>
          <x15:c>
            <x15:v>2884</x15:v>
            <x15:x in="0"/>
          </x15:c>
          <x15:c>
            <x15:v>2874</x15:v>
            <x15:x in="0"/>
          </x15:c>
          <x15:c>
            <x15:v>2871</x15:v>
            <x15:x in="0"/>
          </x15:c>
          <x15:c>
            <x15:v>2866</x15:v>
            <x15:x in="0"/>
          </x15:c>
          <x15:c>
            <x15:v>2862</x15:v>
            <x15:x in="0"/>
          </x15:c>
          <x15:c>
            <x15:v>2854</x15:v>
            <x15:x in="0"/>
          </x15:c>
          <x15:c>
            <x15:v>2858</x15:v>
            <x15:x in="0"/>
          </x15:c>
          <x15:c>
            <x15:v>2852</x15:v>
            <x15:x in="0"/>
          </x15:c>
          <x15:c>
            <x15:v>2849</x15:v>
            <x15:x in="0"/>
          </x15:c>
          <x15:c>
            <x15:v>2842</x15:v>
            <x15:x in="0"/>
          </x15:c>
          <x15:c>
            <x15:v>2835</x15:v>
            <x15:x in="0"/>
          </x15:c>
          <x15:c>
            <x15:v>2839</x15:v>
            <x15:x in="0"/>
          </x15:c>
          <x15:c>
            <x15:v>2846</x15:v>
            <x15:x in="0"/>
          </x15:c>
          <x15:c>
            <x15:v>2831</x15:v>
            <x15:x in="0"/>
          </x15:c>
        </x15:pivotRow>
        <x15:pivotRow count="24">
          <x15:c>
            <x15:v>90074</x15:v>
            <x15:x in="0"/>
          </x15:c>
          <x15:c>
            <x15:v>88853</x15:v>
            <x15:x in="0"/>
          </x15:c>
          <x15:c>
            <x15:v>87463</x15:v>
            <x15:x in="0"/>
          </x15:c>
          <x15:c>
            <x15:v>87164</x15:v>
            <x15:x in="0"/>
          </x15:c>
          <x15:c>
            <x15:v>86161</x15:v>
            <x15:x in="0"/>
          </x15:c>
          <x15:c>
            <x15:v>84218</x15:v>
            <x15:x in="0"/>
          </x15:c>
          <x15:c>
            <x15:v>85546</x15:v>
            <x15:x in="0"/>
          </x15:c>
          <x15:c>
            <x15:v>87266</x15:v>
            <x15:x in="0"/>
          </x15:c>
          <x15:c>
            <x15:v>86189</x15:v>
            <x15:x in="0"/>
          </x15:c>
          <x15:c>
            <x15:v>83728</x15:v>
            <x15:x in="0"/>
          </x15:c>
          <x15:c>
            <x15:v>83745</x15:v>
            <x15:x in="0"/>
          </x15:c>
          <x15:c>
            <x15:v>85678</x15:v>
            <x15:x in="0"/>
          </x15:c>
          <x15:c>
            <x15:v>87679</x15:v>
            <x15:x in="0"/>
          </x15:c>
          <x15:c>
            <x15:v>86542</x15:v>
            <x15:x in="0"/>
          </x15:c>
          <x15:c>
            <x15:v>87846</x15:v>
            <x15:x in="0"/>
          </x15:c>
          <x15:c>
            <x15:v>85924</x15:v>
            <x15:x in="0"/>
          </x15:c>
          <x15:c>
            <x15:v>86920</x15:v>
            <x15:x in="0"/>
          </x15:c>
          <x15:c>
            <x15:v>84516</x15:v>
            <x15:x in="0"/>
          </x15:c>
          <x15:c>
            <x15:v>82639</x15:v>
            <x15:x in="0"/>
          </x15:c>
          <x15:c>
            <x15:v>83015</x15:v>
            <x15:x in="0"/>
          </x15:c>
          <x15:c>
            <x15:v>85131</x15:v>
            <x15:x in="0"/>
          </x15:c>
          <x15:c>
            <x15:v>86070</x15:v>
            <x15:x in="0"/>
          </x15:c>
          <x15:c>
            <x15:v>87922</x15:v>
            <x15:x in="0"/>
          </x15:c>
          <x15:c>
            <x15:v>89289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lendar]"/>
        <x15:activeTabTopLevelEntity name="[InformeLec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9C6DF3-5EF7-471F-8D31-9799C1358E83}" name="TablaDinámica8" cacheId="7" applyNumberFormats="0" applyBorderFormats="0" applyFontFormats="0" applyPatternFormats="0" applyAlignmentFormats="0" applyWidthHeightFormats="1" dataCaption="Valores" tag="3bb6832d-4ec6-428e-85ef-773cee16f7d5" updatedVersion="8" minRefreshableVersion="5" showDrill="0" showMemberPropertyTips="0" showDataTips="0" subtotalHiddenItems="1" rowGrandTotals="0" colGrandTotals="0" itemPrintTitles="1" createdVersion="5" indent="0" compact="0" compactData="0" multipleFieldFilters="0">
  <location ref="B3:K5" firstHeaderRow="0" firstDataRow="1" firstDataCol="5"/>
  <pivotFields count="11">
    <pivotField name="Fecha" axis="axisRow" compact="0" allDrilled="1" outline="0" subtotalTop="0" showAll="0" sortType="descending" defaultSubtotal="0" defaultAttributeDrillState="1">
      <items count="2">
        <item x="1"/>
        <item x="0"/>
      </items>
    </pivotField>
    <pivotField name="Hora" axis="axisRow" compact="0" allDrilled="1" outline="0" subtotalTop="0" showAll="0" dataSourceSort="1" defaultSubtotal="0" defaultAttributeDrillState="1">
      <items count="2">
        <item x="0"/>
        <item x="1"/>
      </items>
    </pivotField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x="0"/>
      </items>
    </pivotField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x="0"/>
      </items>
    </pivotField>
    <pivotField dataField="1" compact="0" outline="0" subtotalTop="0" showAll="0" defaultSubtotal="0"/>
    <pivotField dataField="1" compact="0" outline="0" subtotalTop="0" showAll="0" defaultSubtotal="0"/>
    <pivotField name="Eventos Diferencia de Lecturas" axis="axisRow" compact="0" allDrilled="1" outline="0" subtotalTop="0" showAll="0" dataSourceSort="1" defaultSubtotal="0" defaultAttributeDrillState="1">
      <items count="1">
        <item s="1" x="0"/>
      </items>
    </pivotField>
    <pivotField compact="0" allDrilled="1" outline="0" subtotalTop="0" showAll="0" dataSourceSort="1" defaultSubtotal="0" defaultAttributeDrillState="1"/>
  </pivotFields>
  <rowFields count="5">
    <field x="0"/>
    <field x="1"/>
    <field x="4"/>
    <field x="6"/>
    <field x="9"/>
  </rowFields>
  <rowItems count="2">
    <i>
      <x/>
      <x v="1"/>
      <x/>
      <x/>
      <x/>
    </i>
    <i>
      <x v="1"/>
      <x/>
      <x/>
      <x/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Generación Med. Ppal" fld="2" baseField="6" baseItem="0" numFmtId="4"/>
    <dataField name="Generación Med. Rpdo" fld="3" baseField="6" baseItem="0" numFmtId="4"/>
    <dataField name="Diferencia Lecturas" fld="5" baseField="6" baseItem="0" numFmtId="4"/>
    <dataField name="%Diferencia Lecturas" fld="7" subtotal="average" baseField="6" baseItem="0" numFmtId="10"/>
    <dataField name="Factor de Planta" fld="8" subtotal="average" baseField="6" baseItem="0" numFmtId="10"/>
  </dataFields>
  <formats count="19">
    <format dxfId="37">
      <pivotArea field="0" type="button" dataOnly="0" labelOnly="1" outline="0" axis="axisRow" fieldPosition="0"/>
    </format>
    <format dxfId="36">
      <pivotArea field="1" type="button" dataOnly="0" labelOnly="1" outline="0" axis="axisRow" fieldPosition="1"/>
    </format>
    <format dxfId="35">
      <pivotArea field="4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2">
      <pivotArea field="0" type="button" dataOnly="0" labelOnly="1" outline="0" axis="axisRow" fieldPosition="0"/>
    </format>
    <format dxfId="31">
      <pivotArea field="1" type="button" dataOnly="0" labelOnly="1" outline="0" axis="axisRow" fieldPosition="1"/>
    </format>
    <format dxfId="30">
      <pivotArea field="4" type="button" dataOnly="0" labelOnly="1" outline="0" axis="axisRow" fieldPosition="2"/>
    </format>
    <format dxfId="29">
      <pivotArea field="6" type="button" dataOnly="0" labelOnly="1" outline="0" axis="axisRow" fieldPosition="3"/>
    </format>
    <format dxfId="2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7">
      <pivotArea field="0" type="button" dataOnly="0" labelOnly="1" outline="0" axis="axisRow" fieldPosition="0"/>
    </format>
    <format dxfId="26">
      <pivotArea field="1" type="button" dataOnly="0" labelOnly="1" outline="0" axis="axisRow" fieldPosition="1"/>
    </format>
    <format dxfId="25">
      <pivotArea field="4" type="button" dataOnly="0" labelOnly="1" outline="0" axis="axisRow" fieldPosition="2"/>
    </format>
    <format dxfId="24">
      <pivotArea field="6" type="button" dataOnly="0" labelOnly="1" outline="0" axis="axisRow" fieldPosition="3"/>
    </format>
    <format dxfId="2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2">
      <pivotArea field="9" type="button" dataOnly="0" labelOnly="1" outline="0" axis="axisRow" fieldPosition="4"/>
    </format>
    <format dxfId="21">
      <pivotArea field="9" type="button" dataOnly="0" labelOnly="1" outline="0" axis="axisRow" fieldPosition="4"/>
    </format>
    <format dxfId="20">
      <pivotArea field="9" type="button" dataOnly="0" labelOnly="1" outline="0" axis="axisRow" fieldPosition="4"/>
    </format>
    <format dxfId="19">
      <pivotArea dataOnly="0" labelOnly="1" outline="0" fieldPosition="0">
        <references count="1">
          <reference field="9" count="0"/>
        </references>
      </pivotArea>
    </format>
  </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Generación Med. Ppal"/>
    <pivotHierarchy dragToData="1" caption="Generación Med. Rpdo"/>
    <pivotHierarchy dragToData="1" caption="Diferencia Lecturas"/>
    <pivotHierarchy dragToData="1"/>
    <pivotHierarchy dragToData="1"/>
    <pivotHierarchy dragToData="1" caption="%Diferencia Lecturas"/>
    <pivotHierarchy dragToData="1"/>
    <pivotHierarchy dragToData="1"/>
    <pivotHierarchy dragToData="1" caption="Factor de Planta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Medium14" showRowHeaders="1" showColHeaders="1" showRowStripes="0" showColStripes="0" showLastColumn="1"/>
  <filters count="1">
    <filter fld="10" type="dateBetween" evalOrder="-1" id="28" name="[Calendar].[Fecha]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5">
    <rowHierarchyUsage hierarchyUsage="69"/>
    <rowHierarchyUsage hierarchyUsage="71"/>
    <rowHierarchyUsage hierarchyUsage="75"/>
    <rowHierarchyUsage hierarchyUsage="85"/>
    <rowHierarchyUsage hierarchyUsage="8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sumenEventosGeneració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97F4DE-2577-47FB-BA1D-2FB14FAF25C2}" name="TablaDinámica9" cacheId="6" applyNumberFormats="0" applyBorderFormats="0" applyFontFormats="0" applyPatternFormats="0" applyAlignmentFormats="0" applyWidthHeightFormats="1" dataCaption="Valores" tag="87357e03-2cc6-439c-be9c-f36bdd031495" updatedVersion="8" minRefreshableVersion="5" showDrill="0" showMemberPropertyTips="0" showDataTips="0" subtotalHiddenItems="1" rowGrandTotals="0" colGrandTotals="0" itemPrintTitles="1" createdVersion="5" indent="0" compact="0" compactData="0" multipleFieldFilters="0">
  <location ref="B3:J10" firstHeaderRow="0" firstDataRow="1" firstDataCol="5"/>
  <pivotFields count="10">
    <pivotField name="Fecha" axis="axisRow" compact="0" allDrilled="1" outline="0" subtotalTop="0" showAll="0" sortType="descending" defaultSubtotal="0" defaultAttributeDrillState="1">
      <items count="3">
        <item x="2"/>
        <item x="1"/>
        <item x="0"/>
      </items>
    </pivotField>
    <pivotField name="Hora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xis="axisRow" compact="0" allDrilled="1" outline="0" subtotalTop="0" showAll="0" dataSourceSort="1" defaultSubtotal="0" defaultAttributeDrillState="1">
      <items count="1">
        <item x="0"/>
      </items>
    </pivotField>
    <pivotField axis="axisRow" compact="0" allDrilled="1" outline="0" subtotalTop="0" showAll="0" dataSourceSort="1" defaultSubtotal="0" defaultAttributeDrillState="1">
      <items count="1">
        <item x="0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name="Eventos Diferencia de Lecturas" axis="axisRow" compact="0" allDrilled="1" outline="0" subtotalTop="0" showAll="0" dataSourceSort="1" defaultSubtotal="0" defaultAttributeDrillState="1">
      <items count="1">
        <item x="0"/>
      </items>
    </pivotField>
    <pivotField dataField="1" compact="0" outline="0" subtotalTop="0" showAll="0" defaultSubtotal="0"/>
    <pivotField compact="0" allDrilled="1" outline="0" subtotalTop="0" showAll="0" dataSourceSort="1" defaultSubtotal="0" defaultAttributeDrillState="1"/>
  </pivotFields>
  <rowFields count="5">
    <field x="0"/>
    <field x="1"/>
    <field x="2"/>
    <field x="3"/>
    <field x="7"/>
  </rowFields>
  <rowItems count="7">
    <i>
      <x/>
      <x v="2"/>
      <x/>
      <x/>
      <x/>
    </i>
    <i r="1">
      <x v="3"/>
      <x/>
      <x/>
      <x/>
    </i>
    <i r="1">
      <x v="4"/>
      <x/>
      <x/>
      <x/>
    </i>
    <i r="1">
      <x v="5"/>
      <x/>
      <x/>
      <x/>
    </i>
    <i r="1">
      <x v="6"/>
      <x/>
      <x/>
      <x/>
    </i>
    <i>
      <x v="1"/>
      <x v="1"/>
      <x/>
      <x/>
      <x/>
    </i>
    <i>
      <x v="2"/>
      <x/>
      <x/>
      <x/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onsumo Med. Ppal" fld="4" baseField="7" baseItem="0" numFmtId="4"/>
    <dataField name="Consumo Med. Rpdo" fld="5" baseField="7" baseItem="0" numFmtId="4"/>
    <dataField name="Diferencia de Lecturas" fld="6" baseField="7" baseItem="0" numFmtId="4"/>
    <dataField name="%Diferencia de Lecturas" fld="8" subtotal="average" baseField="7" baseItem="0" numFmtId="10"/>
  </dataFields>
  <formats count="19">
    <format dxfId="18">
      <pivotArea field="0" type="button" dataOnly="0" labelOnly="1" outline="0" axis="axisRow" fieldPosition="0"/>
    </format>
    <format dxfId="17">
      <pivotArea field="1" type="button" dataOnly="0" labelOnly="1" outline="0" axis="axisRow" fieldPosition="1"/>
    </format>
    <format dxfId="16">
      <pivotArea field="2" type="button" dataOnly="0" labelOnly="1" outline="0" axis="axisRow" fieldPosition="2"/>
    </format>
    <format dxfId="15">
      <pivotArea field="3" type="button" dataOnly="0" labelOnly="1" outline="0" axis="axisRow" fieldPosition="3"/>
    </format>
    <format dxfId="14">
      <pivotArea field="7" type="button" dataOnly="0" labelOnly="1" outline="0" axis="axisRow" fieldPosition="4"/>
    </format>
    <format dxfId="1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2">
      <pivotArea field="0" type="button" dataOnly="0" labelOnly="1" outline="0" axis="axisRow" fieldPosition="0"/>
    </format>
    <format dxfId="11">
      <pivotArea field="1" type="button" dataOnly="0" labelOnly="1" outline="0" axis="axisRow" fieldPosition="1"/>
    </format>
    <format dxfId="10">
      <pivotArea field="2" type="button" dataOnly="0" labelOnly="1" outline="0" axis="axisRow" fieldPosition="2"/>
    </format>
    <format dxfId="9">
      <pivotArea field="3" type="button" dataOnly="0" labelOnly="1" outline="0" axis="axisRow" fieldPosition="3"/>
    </format>
    <format dxfId="8">
      <pivotArea field="7" type="button" dataOnly="0" labelOnly="1" outline="0" axis="axisRow" fieldPosition="4"/>
    </format>
    <format dxfId="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field="7" type="button" dataOnly="0" labelOnly="1" outline="0" axis="axisRow" fieldPosition="4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0">
      <pivotArea dataOnly="0" labelOnly="1" outline="0" fieldPosition="0">
        <references count="1">
          <reference field="7" count="0"/>
        </references>
      </pivotArea>
    </format>
  </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onsumo Med. Ppal"/>
    <pivotHierarchy dragToData="1" caption="Consumo Med. Rpdo"/>
    <pivotHierarchy dragToData="1" caption="Diferencia de Lecturas"/>
    <pivotHierarchy dragToData="1" caption="%Diferencia de Lecturas"/>
    <pivotHierarchy dragToData="1" caption="%Diferencia de Lec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Medium14" showRowHeaders="1" showColHeaders="1" showRowStripes="0" showColStripes="0" showLastColumn="1"/>
  <filters count="1">
    <filter fld="9" type="dateBetween" evalOrder="-1" id="28" name="[Calendar].[Fecha]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5">
    <rowHierarchyUsage hierarchyUsage="52"/>
    <rowHierarchyUsage hierarchyUsage="54"/>
    <rowHierarchyUsage hierarchyUsage="58"/>
    <rowHierarchyUsage hierarchyUsage="65"/>
    <rowHierarchyUsage hierarchyUsage="6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ResumenEventosConsum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FCE66B-9DCA-44F0-8E65-5D2C7F08A94E}" name="PivotChartTable2" cacheId="9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5" indent="0" outline="1" outlineData="1" multipleFieldFilters="0" chartFormat="1">
  <location ref="A1:C15" firstHeaderRow="0" firstDataRow="1" firstDataCol="1"/>
  <pivotFields count="3">
    <pivotField dataField="1" subtotalTop="0" showAll="0" defaultSubtotal="0"/>
    <pivotField axis="axisRow" allDrilled="1" subtotalTop="0" showAll="0" sortType="ascending" defaultSubtotal="0" defaultAttributeDrillState="1">
      <items count="13">
        <item x="3"/>
        <item x="5"/>
        <item x="8"/>
        <item x="0"/>
        <item x="9"/>
        <item x="7"/>
        <item x="6"/>
        <item x="1"/>
        <item x="12"/>
        <item x="11"/>
        <item x="10"/>
        <item x="2"/>
        <item x="4"/>
      </items>
    </pivotField>
    <pivotField dataField="1" subtotalTop="0" showAll="0" defaultSubtota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Generación" fld="0" baseField="0" baseItem="9"/>
    <dataField name="Factor de Planta" fld="2" subtotal="average" baseField="0" baseItem="9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Generación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Factor de Planta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rowHierarchiesUsage count="1"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"/>
      </x15:pivotTableServerFormats>
    </ext>
    <ext xmlns:x15="http://schemas.microsoft.com/office/spreadsheetml/2010/11/main" uri="{44433962-1CF7-4059-B4EE-95C3D5FFCF73}">
      <x15:pivotTableData rowCount="14" columnCount="2" cacheId="9427168">
        <x15:pivotRow count="2">
          <x15:c>
            <x15:v>1722365</x15:v>
            <x15:x in="0"/>
          </x15:c>
          <x15:c>
            <x15:v>0.4925546213681079</x15:v>
            <x15:x in="0"/>
          </x15:c>
        </x15:pivotRow>
        <x15:pivotRow count="2">
          <x15:c>
            <x15:v>1408897</x15:v>
            <x15:x in="0"/>
          </x15:c>
          <x15:c>
            <x15:v>0.44607934397163118</x15:v>
            <x15:x in="0"/>
          </x15:c>
        </x15:pivotRow>
        <x15:pivotRow count="2">
          <x15:c>
            <x15:v>1329403</x15:v>
            <x15:x in="0"/>
          </x15:c>
          <x15:c>
            <x15:v>0.38017701898878992</x15:v>
            <x15:x in="0"/>
          </x15:c>
        </x15:pivotRow>
        <x15:pivotRow count="2">
          <x15:c>
            <x15:v>1037091</x15:v>
            <x15:x in="0"/>
          </x15:c>
          <x15:c>
            <x15:v>0.30646897163120584</x15:v>
            <x15:x in="0"/>
          </x15:c>
        </x15:pivotRow>
        <x15:pivotRow count="2">
          <x15:c>
            <x15:v>1929085</x15:v>
            <x15:x in="0"/>
          </x15:c>
          <x15:c>
            <x15:v>0.55167152825440402</x15:v>
            <x15:x in="0"/>
          </x15:c>
        </x15:pivotRow>
        <x15:pivotRow count="2">
          <x15:c>
            <x15:v>2242321</x15:v>
            <x15:x in="0"/>
          </x15:c>
          <x15:c>
            <x15:v>0.66262440898345165</x15:v>
            <x15:x in="0"/>
          </x15:c>
        </x15:pivotRow>
        <x15:pivotRow count="2">
          <x15:c>
            <x15:v>2310504</x15:v>
            <x15:x in="0"/>
          </x15:c>
          <x15:c>
            <x15:v>0.66074811256005495</x15:v>
            <x15:x in="0"/>
          </x15:c>
        </x15:pivotRow>
        <x15:pivotRow count="2">
          <x15:c>
            <x15:v>1848164</x15:v>
            <x15:x in="0"/>
          </x15:c>
          <x15:c>
            <x15:v>0.52853008464882179</x15:v>
            <x15:x in="0"/>
          </x15:c>
        </x15:pivotRow>
        <x15:pivotRow count="2">
          <x15:c>
            <x15:v>1673378</x15:v>
            <x15:x in="0"/>
          </x15:c>
          <x15:c>
            <x15:v>0.49449704491725777</x15:v>
            <x15:x in="0"/>
          </x15:c>
        </x15:pivotRow>
        <x15:pivotRow count="2">
          <x15:c>
            <x15:v>2097662</x15:v>
            <x15:x in="0"/>
          </x15:c>
          <x15:c>
            <x15:v>0.59988046213681079</x15:v>
            <x15:x in="0"/>
          </x15:c>
        </x15:pivotRow>
        <x15:pivotRow count="2">
          <x15:c>
            <x15:v>2139300</x15:v>
            <x15:x in="0"/>
          </x15:c>
          <x15:c>
            <x15:v>0.63218085106382982</x15:v>
            <x15:x in="0"/>
          </x15:c>
        </x15:pivotRow>
        <x15:pivotRow count="2">
          <x15:c>
            <x15:v>1864192</x15:v>
            <x15:x in="0"/>
          </x15:c>
          <x15:c>
            <x15:v>0.53311370395790436</x15:v>
            <x15:x in="0"/>
          </x15:c>
        </x15:pivotRow>
        <x15:pivotRow count="2">
          <x15:c>
            <x15:v>2069578</x15:v>
            <x15:x in="0"/>
          </x15:c>
          <x15:c>
            <x15:v>0.59184911919469241</x15:v>
            <x15:x in="0"/>
          </x15:c>
        </x15:pivotRow>
        <x15:pivotRow count="2">
          <x15:c>
            <x15:v>23671940</x15:v>
            <x15:x in="0"/>
          </x15:c>
          <x15:c>
            <x15:v>0.52925963628284323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DatosMensual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28B2DE-9CF8-4D22-88ED-F7B0F8AD3FCB}" name="PivotChartTable3" cacheId="11" applyNumberFormats="0" applyBorderFormats="0" applyFontFormats="0" applyPatternFormats="0" applyAlignmentFormats="0" applyWidthHeightFormats="1" dataCaption="Valores" updatedVersion="8" minRefreshableVersion="5" useAutoFormatting="1" itemPrintTitles="1" createdVersion="5" indent="0" outline="1" outlineData="1" multipleFieldFilters="0" chartFormat="1">
  <location ref="A1:B33" firstHeaderRow="1" firstDataRow="1" firstDataCol="1"/>
  <pivotFields count="3">
    <pivotField dataField="1" subtotalTop="0" showAll="0" defaultSubtotal="0"/>
    <pivotField axis="axisRow" allDrilled="1" subtotalTop="0" showAll="0" dataSourceSort="1" defaultSubtotal="0" defaultAttributeDrillState="1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allDrilled="1" subtotalTop="0" showAll="0" dataSourceSort="1" defaultSubtotal="0" defaultAttributeDrillState="1"/>
  </pivotFields>
  <rowFields count="1">
    <field x="1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Suma de EnergíaDiaria" fld="0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formeLecturas].[Energía].&amp;[Generación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filters count="1">
    <filter fld="1" type="dateBetween" evalOrder="-1" id="150" name="[Calendar].[Fecha]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32" columnCount="1" cacheId="1154854467">
        <x15:pivotRow count="1">
          <x15:c>
            <x15:v>53066</x15:v>
          </x15:c>
        </x15:pivotRow>
        <x15:pivotRow count="1">
          <x15:c>
            <x15:v>57552</x15:v>
          </x15:c>
        </x15:pivotRow>
        <x15:pivotRow count="1">
          <x15:c>
            <x15:v>57009</x15:v>
          </x15:c>
        </x15:pivotRow>
        <x15:pivotRow count="1">
          <x15:c>
            <x15:v>57210</x15:v>
          </x15:c>
        </x15:pivotRow>
        <x15:pivotRow count="1">
          <x15:c>
            <x15:v>58734</x15:v>
          </x15:c>
        </x15:pivotRow>
        <x15:pivotRow count="1">
          <x15:c>
            <x15:v>64874</x15:v>
          </x15:c>
        </x15:pivotRow>
        <x15:pivotRow count="1">
          <x15:c>
            <x15:v>60127</x15:v>
          </x15:c>
        </x15:pivotRow>
        <x15:pivotRow count="1">
          <x15:c>
            <x15:v>56318</x15:v>
          </x15:c>
        </x15:pivotRow>
        <x15:pivotRow count="1">
          <x15:c>
            <x15:v>56550</x15:v>
          </x15:c>
        </x15:pivotRow>
        <x15:pivotRow count="1">
          <x15:c>
            <x15:v>64053</x15:v>
          </x15:c>
        </x15:pivotRow>
        <x15:pivotRow count="1">
          <x15:c>
            <x15:v>66634</x15:v>
          </x15:c>
        </x15:pivotRow>
        <x15:pivotRow count="1">
          <x15:c>
            <x15:v>54388</x15:v>
          </x15:c>
        </x15:pivotRow>
        <x15:pivotRow count="1">
          <x15:c>
            <x15:v>84287</x15:v>
          </x15:c>
        </x15:pivotRow>
        <x15:pivotRow count="1">
          <x15:c>
            <x15:v>81799</x15:v>
          </x15:c>
        </x15:pivotRow>
        <x15:pivotRow count="1">
          <x15:c>
            <x15:v>84747</x15:v>
          </x15:c>
        </x15:pivotRow>
        <x15:pivotRow count="1">
          <x15:c>
            <x15:v>82920</x15:v>
          </x15:c>
        </x15:pivotRow>
        <x15:pivotRow count="1">
          <x15:c>
            <x15:v>78160</x15:v>
          </x15:c>
        </x15:pivotRow>
        <x15:pivotRow count="1">
          <x15:c>
            <x15:v>74116</x15:v>
          </x15:c>
        </x15:pivotRow>
        <x15:pivotRow count="1">
          <x15:c>
            <x15:v>71913</x15:v>
          </x15:c>
        </x15:pivotRow>
        <x15:pivotRow count="1">
          <x15:c>
            <x15:v>68812</x15:v>
          </x15:c>
        </x15:pivotRow>
        <x15:pivotRow count="1">
          <x15:c>
            <x15:v>66393</x15:v>
          </x15:c>
        </x15:pivotRow>
        <x15:pivotRow count="1">
          <x15:c>
            <x15:v>73760</x15:v>
          </x15:c>
        </x15:pivotRow>
        <x15:pivotRow count="1">
          <x15:c>
            <x15:v>67542</x15:v>
          </x15:c>
        </x15:pivotRow>
        <x15:pivotRow count="1">
          <x15:c>
            <x15:v>63728</x15:v>
          </x15:c>
        </x15:pivotRow>
        <x15:pivotRow count="1">
          <x15:c>
            <x15:v>63830</x15:v>
          </x15:c>
        </x15:pivotRow>
        <x15:pivotRow count="1">
          <x15:c>
            <x15:v>64876</x15:v>
          </x15:c>
        </x15:pivotRow>
        <x15:pivotRow count="1">
          <x15:c>
            <x15:v>63854</x15:v>
          </x15:c>
        </x15:pivotRow>
        <x15:pivotRow count="1">
          <x15:c>
            <x15:v>61397</x15:v>
          </x15:c>
        </x15:pivotRow>
        <x15:pivotRow count="1">
          <x15:c>
            <x15:v>63372</x15:v>
          </x15:c>
        </x15:pivotRow>
        <x15:pivotRow count="1">
          <x15:c>
            <x15:v>76895</x15:v>
          </x15:c>
        </x15:pivotRow>
        <x15:pivotRow count="1">
          <x15:c>
            <x15:v>70662</x15:v>
          </x15:c>
        </x15:pivotRow>
        <x15:pivotRow count="1">
          <x15:c>
            <x15:v>2069578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InformeLecturas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C2BBB1-AC23-41B4-9BA6-707BC2D154B5}" name="TablaDinámica6" cacheId="1" applyNumberFormats="0" applyBorderFormats="0" applyFontFormats="0" applyPatternFormats="0" applyAlignmentFormats="0" applyWidthHeightFormats="1" dataCaption="Valores" tag="41df5b54-b757-4fc5-8939-d0063e776fae" updatedVersion="8" minRefreshableVersion="3" showDrill="0" showMemberPropertyTips="0" showDataTips="0" subtotalHiddenItems="1" rowGrandTotals="0" colGrandTotals="0" itemPrintTitles="1" createdVersion="5" indent="0" showHeaders="0" outline="1" outlineData="1" multipleFieldFilters="0">
  <location ref="N2:X15" firstHeaderRow="0" firstDataRow="1" firstDataCol="1"/>
  <pivotFields count="11">
    <pivotField axis="axisRow" allDrilled="1" subtotalTop="0" showAll="0" sortType="descending" defaultSubtotal="0" defaultAttributeDrillState="1">
      <items count="13">
        <item x="4"/>
        <item x="2"/>
        <item x="10"/>
        <item x="11"/>
        <item x="12"/>
        <item x="1"/>
        <item x="6"/>
        <item x="7"/>
        <item x="9"/>
        <item x="0"/>
        <item x="8"/>
        <item x="5"/>
        <item x="3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Generación" fld="1" baseField="0" baseItem="0" numFmtId="3"/>
    <dataField name="Consumo" fld="2" baseField="0" baseItem="0" numFmtId="3"/>
    <dataField name="Factor Planta" fld="4" subtotal="average" baseField="0" baseItem="0" numFmtId="10"/>
    <dataField name="Horas Generación" fld="3" baseField="0" baseItem="0" numFmtId="1"/>
    <dataField name="%Dif. Lect. Generación" fld="5" subtotal="count" baseField="0" baseItem="0" numFmtId="10"/>
    <dataField name=" " fld="6" subtotal="count" baseField="0" baseItem="0"/>
    <dataField name="%Dif. Lect. Consumo" fld="7" subtotal="count" baseField="0" baseItem="7" numFmtId="10"/>
    <dataField name="  " fld="8" subtotal="count" baseField="0" baseItem="0"/>
    <dataField name="No Envío Lect. Ppal" fld="9" baseField="0" baseItem="7"/>
    <dataField name="No Envío Lect. Rpdo" fld="10" baseField="0" baseItem="0"/>
  </dataFields>
  <formats count="57">
    <format dxfId="14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4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9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7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6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5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33">
      <pivotArea outline="0" collapsedLevelsAreSubtotals="1" fieldPosition="0"/>
    </format>
    <format dxfId="132">
      <pivotArea dataOnly="0" labelOnly="1" fieldPosition="0">
        <references count="1">
          <reference field="0" count="0"/>
        </references>
      </pivotArea>
    </format>
    <format dxfId="13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30">
      <pivotArea collapsedLevelsAreSubtotals="1" fieldPosition="0">
        <references count="2">
          <reference field="4294967294" count="1" selected="0">
            <x v="0"/>
          </reference>
          <reference field="0" count="1">
            <x v="1048832"/>
          </reference>
        </references>
      </pivotArea>
    </format>
    <format dxfId="129">
      <pivotArea collapsedLevelsAreSubtotals="1" fieldPosition="0">
        <references count="2">
          <reference field="4294967294" count="1" selected="0">
            <x v="0"/>
          </reference>
          <reference field="0" count="1">
            <x v="1048832"/>
          </reference>
        </references>
      </pivotArea>
    </format>
    <format dxfId="128">
      <pivotArea collapsedLevelsAreSubtotals="1" fieldPosition="0">
        <references count="1">
          <reference field="0" count="1">
            <x v="1048832"/>
          </reference>
        </references>
      </pivotArea>
    </format>
    <format dxfId="127">
      <pivotArea dataOnly="0" labelOnly="1" fieldPosition="0">
        <references count="1">
          <reference field="0" count="1">
            <x v="1048832"/>
          </reference>
        </references>
      </pivotArea>
    </format>
    <format dxfId="126">
      <pivotArea collapsedLevelsAreSubtotals="1" fieldPosition="0">
        <references count="1">
          <reference field="0" count="1">
            <x v="1048832"/>
          </reference>
        </references>
      </pivotArea>
    </format>
    <format dxfId="125">
      <pivotArea dataOnly="0" labelOnly="1" fieldPosition="0">
        <references count="1">
          <reference field="0" count="1">
            <x v="1048832"/>
          </reference>
        </references>
      </pivotArea>
    </format>
    <format dxfId="124">
      <pivotArea collapsedLevelsAreSubtotals="1" fieldPosition="0">
        <references count="2">
          <reference field="4294967294" count="1" selected="0">
            <x v="5"/>
          </reference>
          <reference field="0" count="1">
            <x v="1048832"/>
          </reference>
        </references>
      </pivotArea>
    </format>
    <format dxfId="123">
      <pivotArea collapsedLevelsAreSubtotals="1" fieldPosition="0">
        <references count="2">
          <reference field="4294967294" count="1" selected="0">
            <x v="7"/>
          </reference>
          <reference field="0" count="1">
            <x v="1048832"/>
          </reference>
        </references>
      </pivotArea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dataOnly="0" labelOnly="1" fieldPosition="0">
        <references count="1">
          <reference field="0" count="0"/>
        </references>
      </pivotArea>
    </format>
    <format dxfId="119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8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7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6">
      <pivotArea outline="0" collapsedLevelsAreSubtotals="1" fieldPosition="0"/>
    </format>
    <format dxfId="115">
      <pivotArea dataOnly="0" labelOnly="1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3">
      <pivotArea outline="0" collapsedLevelsAreSubtotals="1" fieldPosition="0"/>
    </format>
    <format dxfId="112">
      <pivotArea dataOnly="0" labelOnly="1" fieldPosition="0">
        <references count="1">
          <reference field="0" count="0"/>
        </references>
      </pivotArea>
    </format>
    <format dxfId="111">
      <pivotArea dataOnly="0" fieldPosition="0">
        <references count="1">
          <reference field="0" count="12"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110">
      <pivotArea collapsedLevelsAreSubtotals="1" fieldPosition="0">
        <references count="1">
          <reference field="0" count="1">
            <x v="1048832"/>
          </reference>
        </references>
      </pivotArea>
    </format>
    <format dxfId="109">
      <pivotArea dataOnly="0" labelOnly="1" fieldPosition="0">
        <references count="1">
          <reference field="0" count="1">
            <x v="1048832"/>
          </reference>
        </references>
      </pivotArea>
    </format>
    <format dxfId="108">
      <pivotArea collapsedLevelsAreSubtotals="1" fieldPosition="0">
        <references count="1">
          <reference field="0" count="1">
            <x v="1048832"/>
          </reference>
        </references>
      </pivotArea>
    </format>
    <format dxfId="107">
      <pivotArea dataOnly="0" labelOnly="1" fieldPosition="0">
        <references count="1">
          <reference field="0" count="1">
            <x v="1048832"/>
          </reference>
        </references>
      </pivotArea>
    </format>
    <format dxfId="106">
      <pivotArea collapsedLevelsAreSubtotals="1" fieldPosition="0">
        <references count="1">
          <reference field="0" count="1">
            <x v="1048832"/>
          </reference>
        </references>
      </pivotArea>
    </format>
    <format dxfId="105">
      <pivotArea dataOnly="0" labelOnly="1" fieldPosition="0">
        <references count="1">
          <reference field="0" count="1">
            <x v="1048832"/>
          </reference>
        </references>
      </pivotArea>
    </format>
    <format dxfId="104">
      <pivotArea dataOnly="0" fieldPosition="0">
        <references count="1">
          <reference field="0" count="1">
            <x v="1048832"/>
          </reference>
        </references>
      </pivotArea>
    </format>
    <format dxfId="103">
      <pivotArea collapsedLevelsAreSubtotals="1" fieldPosition="0">
        <references count="1">
          <reference field="0" count="1">
            <x v="1048832"/>
          </reference>
        </references>
      </pivotArea>
    </format>
    <format dxfId="102">
      <pivotArea dataOnly="0" labelOnly="1" fieldPosition="0">
        <references count="1">
          <reference field="0" count="1">
            <x v="1048832"/>
          </reference>
        </references>
      </pivotArea>
    </format>
    <format dxfId="101">
      <pivotArea collapsedLevelsAreSubtotals="1" fieldPosition="0">
        <references count="1">
          <reference field="0" count="1">
            <x v="1048832"/>
          </reference>
        </references>
      </pivotArea>
    </format>
    <format dxfId="100">
      <pivotArea dataOnly="0" labelOnly="1" fieldPosition="0">
        <references count="1">
          <reference field="0" count="1">
            <x v="1048832"/>
          </reference>
        </references>
      </pivotArea>
    </format>
    <format dxfId="99">
      <pivotArea collapsedLevelsAreSubtotals="1" fieldPosition="0">
        <references count="1">
          <reference field="0" count="1">
            <x v="1048832"/>
          </reference>
        </references>
      </pivotArea>
    </format>
    <format dxfId="98">
      <pivotArea dataOnly="0" labelOnly="1" fieldPosition="0">
        <references count="1">
          <reference field="0" count="1">
            <x v="1048832"/>
          </reference>
        </references>
      </pivotArea>
    </format>
    <format dxfId="97">
      <pivotArea collapsedLevelsAreSubtotals="1" fieldPosition="0">
        <references count="1">
          <reference field="0" count="1">
            <x v="12"/>
          </reference>
        </references>
      </pivotArea>
    </format>
    <format dxfId="96">
      <pivotArea dataOnly="0" labelOnly="1" fieldPosition="0">
        <references count="1">
          <reference field="0" count="1">
            <x v="12"/>
          </reference>
        </references>
      </pivotArea>
    </format>
    <format dxfId="95">
      <pivotArea dataOnly="0" fieldPosition="0">
        <references count="1">
          <reference field="0" count="1">
            <x v="11"/>
          </reference>
        </references>
      </pivotArea>
    </format>
    <format dxfId="94">
      <pivotArea dataOnly="0" fieldPosition="0">
        <references count="1">
          <reference field="0" count="1">
            <x v="10"/>
          </reference>
        </references>
      </pivotArea>
    </format>
    <format dxfId="93">
      <pivotArea dataOnly="0" fieldPosition="0">
        <references count="1">
          <reference field="0" count="1">
            <x v="9"/>
          </reference>
        </references>
      </pivotArea>
    </format>
    <format dxfId="92">
      <pivotArea dataOnly="0" fieldPosition="0">
        <references count="1">
          <reference field="0" count="1">
            <x v="8"/>
          </reference>
        </references>
      </pivotArea>
    </format>
    <format dxfId="91">
      <pivotArea dataOnly="0" fieldPosition="0">
        <references count="1">
          <reference field="0" count="1">
            <x v="7"/>
          </reference>
        </references>
      </pivotArea>
    </format>
    <format dxfId="90">
      <pivotArea dataOnly="0" fieldPosition="0">
        <references count="1">
          <reference field="0" count="1">
            <x v="6"/>
          </reference>
        </references>
      </pivotArea>
    </format>
    <format dxfId="89">
      <pivotArea dataOnly="0" fieldPosition="0">
        <references count="1">
          <reference field="0" count="1">
            <x v="5"/>
          </reference>
        </references>
      </pivotArea>
    </format>
    <format dxfId="88">
      <pivotArea dataOnly="0" fieldPosition="0">
        <references count="1">
          <reference field="0" count="1">
            <x v="4"/>
          </reference>
        </references>
      </pivotArea>
    </format>
    <format dxfId="87">
      <pivotArea dataOnly="0" fieldPosition="0">
        <references count="1">
          <reference field="0" count="1">
            <x v="3"/>
          </reference>
        </references>
      </pivotArea>
    </format>
    <format dxfId="86">
      <pivotArea dataOnly="0" fieldPosition="0">
        <references count="1">
          <reference field="0" count="1">
            <x v="2"/>
          </reference>
        </references>
      </pivotArea>
    </format>
    <format dxfId="85">
      <pivotArea dataOnly="0" fieldPosition="0">
        <references count="1">
          <reference field="0" count="1">
            <x v="1"/>
          </reference>
        </references>
      </pivotArea>
    </format>
  </formats>
  <conditionalFormats count="2">
    <conditionalFormat scope="data" priority="1">
      <pivotAreas count="1">
        <pivotArea outline="0" fieldPosition="0">
          <references count="1">
            <reference field="4294967294" count="1" selected="0">
              <x v="7"/>
            </reference>
          </references>
        </pivotArea>
      </pivotAreas>
    </conditionalFormat>
    <conditionalFormat scope="data" priority="2">
      <pivotAreas count="1">
        <pivotArea outline="0" fieldPosition="0">
          <references count="1">
            <reference field="4294967294" count="1" selected="0">
              <x v="5"/>
            </reference>
          </references>
        </pivotArea>
      </pivotAreas>
    </conditionalFormat>
  </conditional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Generación"/>
    <pivotHierarchy dragToData="1" caption="Consumo"/>
    <pivotHierarchy dragToData="1"/>
    <pivotHierarchy dragToData="1" caption="Horas Generación"/>
    <pivotHierarchy dragToData="1"/>
    <pivotHierarchy dragToData="1"/>
    <pivotHierarchy dragToData="1"/>
    <pivotHierarchy dragToData="1"/>
    <pivotHierarchy dragToData="1" caption="Factor Planta"/>
    <pivotHierarchy dragToData="1" caption="Promedio de % Dif# Lect# Generación"/>
    <pivotHierarchy dragToData="1" caption="No Envío Lect. Ppal"/>
    <pivotHierarchy dragToData="1" caption="No Envío Lect. Rpdo"/>
    <pivotHierarchy dragToData="1" caption="No Envío Lect# Med# Ppal"/>
    <pivotHierarchy dragToData="1" caption="No Envío Lect# Med# Rpd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caption="%Dif. Lect. Generación"/>
    <pivotHierarchy dragToRow="0" dragToCol="0" dragToPage="0" dragToData="1" caption="%Dif. Lect. Consum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 "/>
    <pivotHierarchy dragToRow="0" dragToCol="0" dragToPage="0" dragToData="1"/>
    <pivotHierarchy dragToRow="0" dragToCol="0" dragToPage="0" dragToData="1" caption="  "/>
    <pivotHierarchy dragToRow="0" dragToCol="0" dragToPage="0" dragOff="0"/>
    <pivotHierarchy dragToRow="0" dragToCol="0" dragToPage="0" dragOff="0"/>
  </pivotHierarchies>
  <pivotTableStyleInfo name="PivotStyleMedium14" showRowHeaders="1" showColHeaders="1" showRowStripes="0" showColStripes="0" showLastColumn="1"/>
  <rowHierarchiesUsage count="1"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Mensual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5AD6DD-99B5-438E-B267-A1EEE6F15386}" name="NoDias" cacheId="3" applyNumberFormats="0" applyBorderFormats="0" applyFontFormats="0" applyPatternFormats="0" applyAlignmentFormats="0" applyWidthHeightFormats="1" dataCaption="Valores" tag="3f1c9606-9de9-48be-a3e7-e15684afe33d" updatedVersion="8" minRefreshableVersion="5" subtotalHiddenItems="1" itemPrintTitles="1" createdVersion="5" indent="0" outline="1" outlineData="1" multipleFieldFilters="0">
  <location ref="F6:F7" firstHeaderRow="1" firstDataRow="1" firstDataCol="0"/>
  <pivotFields count="3">
    <pivotField dataField="1" subtotalTop="0" showAll="0" defaultSubtotal="0"/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Items count="1">
    <i/>
  </rowItems>
  <colItems count="1">
    <i/>
  </colItems>
  <dataFields count="1">
    <dataField name="No Días" fld="0" subtotal="count" baseField="0" baseItem="9" numFmtId="1"/>
  </dataFields>
  <formats count="5">
    <format dxfId="48">
      <pivotArea dataOnly="0" labelOnly="1" outline="0" axis="axisValues" fieldPosition="0"/>
    </format>
    <format dxfId="47">
      <pivotArea dataOnly="0" labelOnly="1" outline="0" axis="axisValues" fieldPosition="0"/>
    </format>
    <format dxfId="46">
      <pivotArea dataOnly="0" labelOnly="1" outline="0" axis="axisValues" fieldPosition="0"/>
    </format>
    <format dxfId="45">
      <pivotArea dataOnly="0" labelOnly="1" outline="0" axis="axisValues" fieldPosition="0"/>
    </format>
    <format dxfId="44">
      <pivotArea outline="0" fieldPosition="0">
        <references count="1">
          <reference field="4294967294" count="1">
            <x v="0"/>
          </reference>
        </references>
      </pivotArea>
    </format>
  </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formeLecturas].[Energía].&amp;[Generación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o Dí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filters count="1">
    <filter fld="1" type="dateBetween" evalOrder="-1" id="175" name="[Calendar].[Fecha]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formeLecturas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1F1385-E046-453C-83B2-9D92A81A4265}" name="Lecturas" cacheId="2" applyNumberFormats="0" applyBorderFormats="0" applyFontFormats="0" applyPatternFormats="0" applyAlignmentFormats="0" applyWidthHeightFormats="1" dataCaption="Valores" missingCaption="-" tag="9b530d80-beb0-4a17-af11-f6a60a903ab5" updatedVersion="8" minRefreshableVersion="5" showDrill="0" showMemberPropertyTips="0" showDataTips="0" subtotalHiddenItems="1" rowGrandTotals="0" colGrandTotals="0" itemPrintTitles="1" createdVersion="5" indent="0" showHeaders="0" compact="0" compactData="0" multipleFieldFilters="0">
  <location ref="B9:AC40" firstHeaderRow="0" firstDataRow="1" firstDataCol="3" rowPageCount="1" colPageCount="1"/>
  <pivotFields count="29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ascending" defaultSubtotal="0" defaultAttributeDrillState="1">
      <items count="1">
        <item x="0"/>
      </items>
    </pivotField>
    <pivotField axis="axisRow" compact="0" allDrilled="1" outline="0" subtotalTop="0" showAll="0" dataSourceSort="1" defaultSubtotal="0" defaultAttributeDrillState="1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">
        <item x="0"/>
      </items>
    </pivotField>
  </pivotFields>
  <rowFields count="3">
    <field x="1"/>
    <field x="2"/>
    <field x="28"/>
  </rowFields>
  <rowItems count="31">
    <i>
      <x/>
      <x/>
      <x/>
    </i>
    <i r="1">
      <x v="1"/>
      <x/>
    </i>
    <i r="1">
      <x v="2"/>
      <x/>
    </i>
    <i r="1">
      <x v="3"/>
      <x/>
    </i>
    <i r="1">
      <x v="4"/>
      <x/>
    </i>
    <i r="1">
      <x v="5"/>
      <x/>
    </i>
    <i r="1">
      <x v="6"/>
      <x/>
    </i>
    <i r="1">
      <x v="7"/>
      <x/>
    </i>
    <i r="1">
      <x v="8"/>
      <x/>
    </i>
    <i r="1">
      <x v="9"/>
      <x/>
    </i>
    <i r="1">
      <x v="10"/>
      <x/>
    </i>
    <i r="1">
      <x v="11"/>
      <x/>
    </i>
    <i r="1">
      <x v="12"/>
      <x/>
    </i>
    <i r="1">
      <x v="13"/>
      <x/>
    </i>
    <i r="1">
      <x v="14"/>
      <x/>
    </i>
    <i r="1">
      <x v="15"/>
      <x/>
    </i>
    <i r="1">
      <x v="16"/>
      <x/>
    </i>
    <i r="1">
      <x v="17"/>
      <x/>
    </i>
    <i r="1">
      <x v="18"/>
      <x/>
    </i>
    <i r="1">
      <x v="19"/>
      <x/>
    </i>
    <i r="1">
      <x v="20"/>
      <x/>
    </i>
    <i r="1">
      <x v="21"/>
      <x/>
    </i>
    <i r="1">
      <x v="22"/>
      <x/>
    </i>
    <i r="1">
      <x v="23"/>
      <x/>
    </i>
    <i r="1">
      <x v="24"/>
      <x/>
    </i>
    <i r="1">
      <x v="25"/>
      <x/>
    </i>
    <i r="1">
      <x v="26"/>
      <x/>
    </i>
    <i r="1">
      <x v="27"/>
      <x/>
    </i>
    <i r="1">
      <x v="28"/>
      <x/>
    </i>
    <i r="1">
      <x v="29"/>
      <x/>
    </i>
    <i r="1">
      <x v="30"/>
      <x/>
    </i>
  </rowItems>
  <colFields count="1">
    <field x="-2"/>
  </colFields>
  <colItems count="2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  <i i="24">
      <x v="24"/>
    </i>
  </colItems>
  <pageFields count="1">
    <pageField fld="0" hier="24" name="[InformeLecturas].[Energía].&amp;[Generación]" cap="Generación"/>
  </pageFields>
  <dataFields count="25">
    <dataField name="Hora 01" fld="3" baseField="2" baseItem="212" numFmtId="4"/>
    <dataField name="Hora 02" fld="4" baseField="2" baseItem="212" numFmtId="4"/>
    <dataField name="Hora 03" fld="5" baseField="2" baseItem="212" numFmtId="4"/>
    <dataField name="Hora 04" fld="6" baseField="2" baseItem="212" numFmtId="4"/>
    <dataField name="Hora 05" fld="7" baseField="2" baseItem="212" numFmtId="4"/>
    <dataField name="Hora 06" fld="8" baseField="2" baseItem="212" numFmtId="4"/>
    <dataField name="Hora 07" fld="9" baseField="2" baseItem="212" numFmtId="4"/>
    <dataField name="Hora 08" fld="10" baseField="2" baseItem="212" numFmtId="4"/>
    <dataField name="Hora 09" fld="11" baseField="2" baseItem="212" numFmtId="4"/>
    <dataField name="Hora 10" fld="12" baseField="2" baseItem="212" numFmtId="4"/>
    <dataField name="Hora 11" fld="13" baseField="2" baseItem="212" numFmtId="4"/>
    <dataField name="Hora 12" fld="14" baseField="2" baseItem="212" numFmtId="4"/>
    <dataField name="Hora 13" fld="15" baseField="2" baseItem="212" numFmtId="4"/>
    <dataField name="Hora 14" fld="16" baseField="2" baseItem="212" numFmtId="4"/>
    <dataField name="Hora 15" fld="17" baseField="2" baseItem="212" numFmtId="4"/>
    <dataField name="Hora 16" fld="18" baseField="2" baseItem="212" numFmtId="4"/>
    <dataField name="Hora 17" fld="19" baseField="2" baseItem="212" numFmtId="4"/>
    <dataField name="Hora 18" fld="20" baseField="2" baseItem="212" numFmtId="4"/>
    <dataField name="Hora 19" fld="21" baseField="2" baseItem="212" numFmtId="4"/>
    <dataField name="Hora 20" fld="22" baseField="2" baseItem="212" numFmtId="4"/>
    <dataField name="Hora 21" fld="23" baseField="2" baseItem="212" numFmtId="4"/>
    <dataField name="Hora 22" fld="24" baseField="2" baseItem="212" numFmtId="4"/>
    <dataField name="Hora 23" fld="25" baseField="2" baseItem="212" numFmtId="4"/>
    <dataField name="Hora 24" fld="26" baseField="2" baseItem="212" numFmtId="4"/>
    <dataField name="Energía Total Diaria" fld="27" baseField="2" baseItem="212" numFmtId="4"/>
  </dataFields>
  <formats count="23">
    <format dxfId="71">
      <pivotArea dataOnly="0" labelOnly="1" outline="0" fieldPosition="0">
        <references count="1">
          <reference field="1" count="1">
            <x v="1048832"/>
          </reference>
        </references>
      </pivotArea>
    </format>
    <format dxfId="70">
      <pivotArea dataOnly="0" labelOnly="1" outline="0" fieldPosition="0">
        <references count="1">
          <reference field="1" count="1">
            <x v="1048832"/>
          </reference>
        </references>
      </pivotArea>
    </format>
    <format dxfId="69">
      <pivotArea dataOnly="0" labelOnly="1" outline="0" fieldPosition="0">
        <references count="1">
          <reference field="4294967294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68">
      <pivotArea dataOnly="0" labelOnly="1" outline="0" fieldPosition="0">
        <references count="1">
          <reference field="4294967294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67">
      <pivotArea outline="0" fieldPosition="0">
        <references count="1">
          <reference field="4294967294" count="1">
            <x v="24"/>
          </reference>
        </references>
      </pivotArea>
    </format>
    <format dxfId="66">
      <pivotArea dataOnly="0" outline="0" fieldPosition="0">
        <references count="1">
          <reference field="4294967294" count="1">
            <x v="24"/>
          </reference>
        </references>
      </pivotArea>
    </format>
    <format dxfId="65">
      <pivotArea dataOnly="0" outline="0" fieldPosition="0">
        <references count="1">
          <reference field="4294967294" count="1">
            <x v="24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24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24"/>
          </reference>
        </references>
      </pivotArea>
    </format>
    <format dxfId="62">
      <pivotArea dataOnly="0" labelOnly="1" outline="0" fieldPosition="0">
        <references count="1">
          <reference field="4294967294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61">
      <pivotArea dataOnly="0" labelOnly="1" outline="0" fieldPosition="0">
        <references count="1">
          <reference field="1" count="11"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60">
      <pivotArea dataOnly="0" labelOnly="1" outline="0" fieldPosition="0">
        <references count="1">
          <reference field="1" count="0"/>
        </references>
      </pivotArea>
    </format>
    <format dxfId="59">
      <pivotArea field="1" type="button" dataOnly="0" labelOnly="1" outline="0" axis="axisRow" fieldPosition="0"/>
    </format>
    <format dxfId="58">
      <pivotArea field="2" type="button" dataOnly="0" labelOnly="1" outline="0" axis="axisRow" fieldPosition="1"/>
    </format>
    <format dxfId="57">
      <pivotArea field="28" type="button" dataOnly="0" labelOnly="1" outline="0" axis="axisRow" fieldPosition="2"/>
    </format>
    <format dxfId="56">
      <pivotArea field="1" type="button" dataOnly="0" labelOnly="1" outline="0" axis="axisRow" fieldPosition="0"/>
    </format>
    <format dxfId="55">
      <pivotArea field="2" type="button" dataOnly="0" labelOnly="1" outline="0" axis="axisRow" fieldPosition="1"/>
    </format>
    <format dxfId="54">
      <pivotArea field="28" type="button" dataOnly="0" labelOnly="1" outline="0" axis="axisRow" fieldPosition="2"/>
    </format>
    <format dxfId="53">
      <pivotArea field="1" type="button" dataOnly="0" labelOnly="1" outline="0" axis="axisRow" fieldPosition="0"/>
    </format>
    <format dxfId="52">
      <pivotArea field="2" type="button" dataOnly="0" labelOnly="1" outline="0" axis="axisRow" fieldPosition="1"/>
    </format>
    <format dxfId="51">
      <pivotArea dataOnly="0" labelOnly="1" outline="0" fieldPosition="0">
        <references count="1">
          <reference field="28" count="0"/>
        </references>
      </pivotArea>
    </format>
    <format dxfId="50">
      <pivotArea outline="0" collapsedLevelsAreSubtotals="1" fieldPosition="0"/>
    </format>
    <format dxfId="49">
      <pivotArea field="28" type="button" dataOnly="0" labelOnly="1" outline="0" axis="axisRow" fieldPosition="2"/>
    </format>
  </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formeLecturas].[Energía].&amp;[Generación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Hora 01"/>
    <pivotHierarchy dragToData="1" caption="Hora 02"/>
    <pivotHierarchy dragToData="1" caption="Hora 03"/>
    <pivotHierarchy dragToData="1" caption="Hora 04"/>
    <pivotHierarchy dragToData="1" caption="Hora 05"/>
    <pivotHierarchy dragToData="1" caption="Hora 06"/>
    <pivotHierarchy dragToData="1" caption="Hora 07"/>
    <pivotHierarchy dragToData="1" caption="Hora 08"/>
    <pivotHierarchy dragToData="1" caption="Hora 09"/>
    <pivotHierarchy dragToData="1" caption="Hora 10"/>
    <pivotHierarchy dragToData="1" caption="Hora 11"/>
    <pivotHierarchy dragToData="1" caption="Hora 12"/>
    <pivotHierarchy dragToData="1" caption="Hora 13"/>
    <pivotHierarchy dragToData="1" caption="Hora 14"/>
    <pivotHierarchy dragToData="1" caption="Hora 15"/>
    <pivotHierarchy dragToData="1" caption="Hora 16"/>
    <pivotHierarchy dragToData="1" caption="Hora 17"/>
    <pivotHierarchy dragToData="1" caption="Hora 18"/>
    <pivotHierarchy dragToData="1" caption="Hora 19"/>
    <pivotHierarchy dragToData="1" caption="Hora 20"/>
    <pivotHierarchy dragToData="1" caption="Hora 21"/>
    <pivotHierarchy dragToData="1" caption="Hora 22"/>
    <pivotHierarchy dragToData="1" caption="Hora 23"/>
    <pivotHierarchy dragToData="1" caption="Hora 24"/>
    <pivotHierarchy dragToData="1" caption="Energía Total Diaria"/>
    <pivotHierarchy dragToData="1"/>
    <pivotHierarchy dragToData="1"/>
    <pivotHierarchy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Medium2" showRowHeaders="1" showColHeaders="1" showRowStripes="0" showColStripes="0" showLastColumn="1"/>
  <filters count="1">
    <filter fld="2" type="dateBetween" evalOrder="-1" id="179" name="[Calendar].[Fecha]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rowHierarchiesUsage count="3">
    <rowHierarchyUsage hierarchyUsage="23"/>
    <rowHierarchyUsage hierarchyUsage="0"/>
    <rowHierarchyUsage hierarchyUsage="2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formeLecturas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89A9F5-BDFA-4622-A007-EBBAE2587DA2}" name="TablaDinámica5" cacheId="5" applyNumberFormats="0" applyBorderFormats="0" applyFontFormats="0" applyPatternFormats="0" applyAlignmentFormats="0" applyWidthHeightFormats="1" dataCaption="Valores" tag="74ea21f3-7de8-4e44-b47b-66b586c2145d" updatedVersion="8" minRefreshableVersion="5" subtotalHiddenItems="1" itemPrintTitles="1" createdVersion="5" indent="0" outline="1" outlineData="1" multipleFieldFilters="0">
  <location ref="H6:H7" firstHeaderRow="1" firstDataRow="1" firstDataCol="0"/>
  <pivotFields count="3"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</pivotFields>
  <rowItems count="1">
    <i/>
  </rowItems>
  <colItems count="1">
    <i/>
  </colItems>
  <dataFields count="1">
    <dataField name="Energía Total" fld="2" baseField="0" baseItem="740805048" numFmtId="3"/>
  </dataFields>
  <formats count="7">
    <format dxfId="78">
      <pivotArea outline="0" collapsedLevelsAreSubtotals="1" fieldPosition="0"/>
    </format>
    <format dxfId="77">
      <pivotArea dataOnly="0" outline="0" axis="axisValues" fieldPosition="0"/>
    </format>
    <format dxfId="76">
      <pivotArea dataOnly="0" labelOnly="1" outline="0" axis="axisValues" fieldPosition="0"/>
    </format>
    <format dxfId="75">
      <pivotArea dataOnly="0" labelOnly="1" outline="0" axis="axisValues" fieldPosition="0"/>
    </format>
    <format dxfId="74">
      <pivotArea dataOnly="0" labelOnly="1" outline="0" axis="axisValues" fieldPosition="0"/>
    </format>
    <format dxfId="73">
      <pivotArea outline="0" fieldPosition="0">
        <references count="1">
          <reference field="4294967294" count="1">
            <x v="0"/>
          </reference>
        </references>
      </pivotArea>
    </format>
    <format dxfId="72">
      <pivotArea dataOnly="0" labelOnly="1" outline="0" axis="axisValues" fieldPosition="0"/>
    </format>
  </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formeLecturas].[Energía].&amp;[Generación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Energía Total"/>
    <pivotHierarchy dragToData="1"/>
    <pivotHierarchy dragToData="1" caption="No Días"/>
    <pivotHierarchy dragToData="1"/>
    <pivotHierarchy dragToData="1" caption="Factor de Planta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filters count="1">
    <filter fld="0" type="dateBetween" evalOrder="-1" id="175" name="[Calendar].[Fecha]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formeLecturas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E9480E-FF14-485B-9DFA-8317F8EA2A2D}" name="TablaDinámica4" cacheId="4" applyNumberFormats="0" applyBorderFormats="0" applyFontFormats="0" applyPatternFormats="0" applyAlignmentFormats="0" applyWidthHeightFormats="1" dataCaption="Valores" tag="fd81ee25-28e1-4373-9b90-d2be612703ed" updatedVersion="8" minRefreshableVersion="5" subtotalHiddenItems="1" itemPrintTitles="1" createdVersion="5" indent="0" outline="1" outlineData="1" multipleFieldFilters="0">
  <location ref="G6:G7" firstHeaderRow="1" firstDataRow="1" firstDataCol="0"/>
  <pivotFields count="3">
    <pivotField allDrilled="1" subtotalTop="0" showAll="0" dataSourceSort="1" defaultSubtotal="0" defaultAttributeDrillState="1"/>
    <pivotField allDrilled="1" subtotalTop="0" showAll="0" dataSourceSort="1" defaultSubtotal="0" defaultAttributeDrillState="1"/>
    <pivotField dataField="1" subtotalTop="0" showAll="0" defaultSubtotal="0"/>
  </pivotFields>
  <rowItems count="1">
    <i/>
  </rowItems>
  <colItems count="1">
    <i/>
  </colItems>
  <dataFields count="1">
    <dataField name="Factor de Planta" fld="2" subtotal="average" baseField="0" baseItem="9" numFmtId="10"/>
  </dataFields>
  <formats count="6">
    <format dxfId="84">
      <pivotArea outline="0" collapsedLevelsAreSubtotals="1" fieldPosition="0"/>
    </format>
    <format dxfId="83">
      <pivotArea dataOnly="0" outline="0" axis="axisValues" fieldPosition="0"/>
    </format>
    <format dxfId="82">
      <pivotArea dataOnly="0" labelOnly="1" outline="0" axis="axisValues" fieldPosition="0"/>
    </format>
    <format dxfId="81">
      <pivotArea dataOnly="0" labelOnly="1" outline="0" axis="axisValues" fieldPosition="0"/>
    </format>
    <format dxfId="80">
      <pivotArea dataOnly="0" labelOnly="1" outline="0" axis="axisValues" fieldPosition="0"/>
    </format>
    <format dxfId="79">
      <pivotArea dataOnly="0" labelOnly="1" outline="0" axis="axisValues" fieldPosition="0"/>
    </format>
  </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InformeLecturas].[Energía].&amp;[Generación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o Días"/>
    <pivotHierarchy dragToData="1"/>
    <pivotHierarchy dragToData="1" caption="Factor de Planta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filters count="1">
    <filter fld="0" type="dateBetween" evalOrder="-1" id="175" name="[Calendar].[Fecha]">
      <autoFilter ref="A1">
        <filterColumn colId="0">
          <customFilters and="1">
            <customFilter operator="greaterThanOrEqual" val="46023"/>
            <customFilter operator="lessThanOrEqual" val="46053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formeLecturas]"/>
        <x15:activeTabTopLevelEntity name="[Calenda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7370F4-EC20-469C-B698-8C592B9BC2B5}" name="TablaDinámica10" cacheId="0" applyNumberFormats="0" applyBorderFormats="0" applyFontFormats="0" applyPatternFormats="0" applyAlignmentFormats="0" applyWidthHeightFormats="1" dataCaption="Valores" tag="ee7179e1-a7dd-420b-9ca0-7a4008fe53a7" updatedVersion="8" minRefreshableVersion="3" showDrill="0" showMemberPropertyTips="0" showDataTips="0" subtotalHiddenItems="1" colGrandTotals="0" itemPrintTitles="1" createdVersion="5" indent="0" showHeaders="0" outline="1" outlineData="1" multipleFieldFilters="0">
  <location ref="B3:O17" firstHeaderRow="0" firstDataRow="1" firstDataCol="1"/>
  <pivotFields count="14">
    <pivotField axis="axisRow" allDrilled="1" subtotalTop="0" showAll="0" sortType="ascending" defaultSubtotal="0" defaultAttributeDrillState="1">
      <items count="13">
        <item x="3"/>
        <item x="5"/>
        <item x="8"/>
        <item x="0"/>
        <item x="9"/>
        <item x="7"/>
        <item x="6"/>
        <item x="1"/>
        <item x="12"/>
        <item x="11"/>
        <item x="10"/>
        <item x="2"/>
        <item x="4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Generación" fld="1" baseField="0" baseItem="0" numFmtId="4"/>
    <dataField name="Consumo" fld="2" baseField="0" baseItem="0" numFmtId="4"/>
    <dataField name="Horas de Generación" fld="3" baseField="0" baseItem="0"/>
    <dataField name="Factor de Planta" fld="9" subtotal="average" baseField="0" baseItem="0" numFmtId="10"/>
    <dataField name="Crítica de Lecturas" fld="4" baseField="0" baseItem="0"/>
    <dataField name="Dif. Max. Lecturas Generación" fld="11" subtotal="max" baseField="0" baseItem="0" numFmtId="4"/>
    <dataField name="% Dif. Lect. Generación" fld="10" subtotal="average" baseField="0" baseItem="0" numFmtId="10"/>
    <dataField name="Eventos Dif. Lecturas Generación" fld="5" baseField="0" baseItem="0"/>
    <dataField name="Dif. Max. Lecturas Consumo" fld="12" subtotal="max" baseField="0" baseItem="0" numFmtId="4"/>
    <dataField name="% Dif. Lect. Consumo" fld="13" subtotal="average" baseField="0" baseItem="0" numFmtId="10"/>
    <dataField name="Eventos Dif. Lecturas Consumo" fld="6" baseField="0" baseItem="0"/>
    <dataField name="No Envío Lect. Med. Ppal" fld="7" baseField="0" baseItem="0"/>
    <dataField name="No Envío Lect. Med. Rpdo" fld="8" baseField="0" baseItem="0"/>
  </dataFields>
  <formats count="6">
    <format dxfId="43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1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0">
      <pivotArea outline="0" collapsedLevelsAreSubtotals="1" fieldPosition="0">
        <references count="1">
          <reference field="4294967294" count="1" selected="0">
            <x v="4"/>
          </reference>
        </references>
      </pivotArea>
    </format>
    <format dxfId="39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38">
      <pivotArea outline="0" collapsedLevelsAreSubtotals="1" fieldPosition="0">
        <references count="1">
          <reference field="4294967294" count="3" selected="0">
            <x v="10"/>
            <x v="11"/>
            <x v="12"/>
          </reference>
        </references>
      </pivotArea>
    </format>
  </formats>
  <pivotHierarchies count="170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Generación"/>
    <pivotHierarchy dragToData="1" caption="Consumo"/>
    <pivotHierarchy dragToData="1"/>
    <pivotHierarchy dragToData="1" caption="Horas de Generación"/>
    <pivotHierarchy dragToData="1"/>
    <pivotHierarchy dragToData="1"/>
    <pivotHierarchy dragToData="1"/>
    <pivotHierarchy dragToData="1"/>
    <pivotHierarchy dragToData="1" caption="Factor de Planta"/>
    <pivotHierarchy dragToData="1" caption="% Dif. Lect. Generación"/>
    <pivotHierarchy dragToData="1" caption="No Envío Lect. Med. Ppal"/>
    <pivotHierarchy dragToData="1" caption="No Envío Lect. Med. Rpdo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rítica de Lecturas"/>
    <pivotHierarchy dragToData="1" caption="Eventos Dif. Lecturas Generación"/>
    <pivotHierarchy dragToData="1" caption="Eventos Dif. Lecturas Consumo"/>
    <pivotHierarchy dragToData="1" caption="Dif. Prom. Lecturas Generación"/>
    <pivotHierarchy dragToData="1" caption="Dif. Prom. Lect. Consumo"/>
    <pivotHierarchy dragToData="1" caption="Dif. Max. Lecturas Generación"/>
    <pivotHierarchy dragToData="1" caption="Dif. Max. Lecturas Consumo"/>
    <pivotHierarchy dragToData="1" caption="% Dif. Lect. Consumo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Medium2" showRowHeaders="1" showColHeaders="1" showRowStripes="0" showColStripes="0" showLastColumn="1"/>
  <rowHierarchiesUsage count="1"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Mensual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nergía" xr10:uid="{B01FE83A-B7A5-4919-94B8-3263F144FAA0}" sourceName="[InformeLecturas].[Energía]">
  <pivotTables>
    <pivotTable tabId="1" name="Lecturas"/>
    <pivotTable tabId="1" name="NoDias"/>
    <pivotTable tabId="1" name="TablaDinámica4"/>
    <pivotTable tabId="1" name="TablaDinámica5"/>
  </pivotTables>
  <data>
    <olap pivotCacheId="664497247">
      <levels count="2">
        <level uniqueName="[InformeLecturas].[Energía].[(All)]" sourceCaption="(All)" count="0"/>
        <level uniqueName="[InformeLecturas].[Energía].[Energía]" sourceCaption="Energía" count="2" sortOrder="descending">
          <ranges>
            <range startItem="0">
              <i n="[InformeLecturas].[Energía].&amp;[Generación]" c="Generación"/>
              <i n="[InformeLecturas].[Energía].&amp;[Consumo]" c="Consumo"/>
            </range>
          </ranges>
        </level>
      </levels>
      <selections count="1">
        <selection n="[InformeLecturas].[Energía].&amp;[Generación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"/>
        <pivotTable tabId="4294967295" name="PivotChartTable3"/>
      </x15:slicerCachePivotTables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nergía" xr10:uid="{E0C03F54-D26F-4CEF-8BE0-FCF638917E9B}" cache="SegmentaciónDeDatos_Energía" caption="Energía" level="1" style="SlicerStyleDark6" rowHeight="360000"/>
</slicer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Fecha" xr10:uid="{F67B102C-515C-4BD7-9C07-DFB113150FE3}" sourceName="[Calendar].[Fecha]">
  <pivotTables>
    <pivotTable tabId="1" name="Lecturas"/>
    <pivotTable tabId="1" name="NoDias"/>
    <pivotTable tabId="1" name="TablaDinámica4"/>
    <pivotTable tabId="1" name="TablaDinámica5"/>
    <pivotTable tabId="5" name="TablaDinámica9"/>
    <pivotTable tabId="4" name="TablaDinámica8"/>
    <pivotTable tabId="4294967295" name="PivotChartTable3"/>
    <pivotTable tabId="4294967295" name="PivotChartTable1"/>
  </pivotTables>
  <state minimalRefreshVersion="6" lastRefreshVersion="6" pivotCacheId="618025370" filterType="dateBetween">
    <selection startDate="2026-01-01T00:00:00" endDate="2026-01-31T00:00:00"/>
    <bounds startDate="2025-01-01T00:00:00" endDate="2031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" xr10:uid="{32F68062-A083-4682-A129-C01218003C29}" cache="Timeline_Fecha" caption="Fecha" showHorizontalScrollbar="0" level="2" selectionLevel="2" scrollPosition="2025-01-01T00:00:00" style="TimeSlicerStyleDark6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4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67C7A-E90E-4313-994F-820136792449}">
  <sheetPr codeName="Hoja1"/>
  <dimension ref="A1:Y41"/>
  <sheetViews>
    <sheetView showGridLines="0" showRowColHeaders="0" tabSelected="1" zoomScale="90" zoomScaleNormal="90" workbookViewId="0">
      <selection activeCell="O8" sqref="O8"/>
    </sheetView>
  </sheetViews>
  <sheetFormatPr baseColWidth="10" defaultColWidth="0" defaultRowHeight="14.5" zeroHeight="1" x14ac:dyDescent="0.35"/>
  <cols>
    <col min="1" max="1" width="1.7265625" customWidth="1"/>
    <col min="2" max="12" width="10.453125" customWidth="1"/>
    <col min="13" max="13" width="4.54296875" customWidth="1"/>
    <col min="14" max="19" width="10.453125" customWidth="1"/>
    <col min="20" max="20" width="2.453125" customWidth="1"/>
    <col min="21" max="21" width="10.453125" customWidth="1"/>
    <col min="22" max="22" width="2.453125" customWidth="1"/>
    <col min="23" max="24" width="5.453125" bestFit="1" customWidth="1"/>
    <col min="25" max="25" width="3.26953125" customWidth="1"/>
    <col min="26" max="16384" width="10.453125" hidden="1"/>
  </cols>
  <sheetData>
    <row r="1" spans="2:24" ht="7.5" customHeight="1" x14ac:dyDescent="0.35"/>
    <row r="2" spans="2:24" ht="48" x14ac:dyDescent="0.35">
      <c r="B2" s="38" t="str">
        <f>"INFORME DE GENERACIÓN MENSUAL PCH BARRANCAS,
 " &amp; UPPER(TEXT(N3, "MMMM")) &amp; " " &amp; YEAR(N3)</f>
        <v>INFORME DE GENERACIÓN MENSUAL PCH BARRANCAS,
 ENERO 2026</v>
      </c>
      <c r="C2" s="39"/>
      <c r="D2" s="39"/>
      <c r="E2" s="39"/>
      <c r="F2" s="39"/>
      <c r="G2" s="39"/>
      <c r="H2" s="39"/>
      <c r="O2" s="30" t="s">
        <v>31</v>
      </c>
      <c r="P2" s="30" t="s">
        <v>32</v>
      </c>
      <c r="Q2" s="30" t="s">
        <v>37</v>
      </c>
      <c r="R2" s="30" t="s">
        <v>38</v>
      </c>
      <c r="S2" s="30" t="s">
        <v>41</v>
      </c>
      <c r="T2" s="30" t="s">
        <v>39</v>
      </c>
      <c r="U2" s="30" t="s">
        <v>42</v>
      </c>
      <c r="V2" s="30" t="s">
        <v>40</v>
      </c>
      <c r="W2" s="30" t="s">
        <v>44</v>
      </c>
      <c r="X2" s="30" t="s">
        <v>45</v>
      </c>
    </row>
    <row r="3" spans="2:24" x14ac:dyDescent="0.35">
      <c r="N3" s="31" t="s">
        <v>85</v>
      </c>
      <c r="O3" s="32">
        <v>2069578</v>
      </c>
      <c r="P3" s="32">
        <v>41</v>
      </c>
      <c r="Q3" s="33">
        <v>0.59184911919469241</v>
      </c>
      <c r="R3" s="34">
        <v>740</v>
      </c>
      <c r="S3" s="33">
        <v>6.4267238095687092E-4</v>
      </c>
      <c r="T3" s="24">
        <v>1</v>
      </c>
      <c r="U3" s="33">
        <v>1.7041090629800306E-3</v>
      </c>
      <c r="V3" s="24">
        <v>1</v>
      </c>
      <c r="W3" s="24">
        <v>0</v>
      </c>
      <c r="X3" s="24">
        <v>0</v>
      </c>
    </row>
    <row r="4" spans="2:24" x14ac:dyDescent="0.35">
      <c r="N4" s="25" t="s">
        <v>82</v>
      </c>
      <c r="O4" s="26">
        <v>1864192</v>
      </c>
      <c r="P4" s="26">
        <v>41</v>
      </c>
      <c r="Q4" s="27">
        <v>0.53311370395790436</v>
      </c>
      <c r="R4" s="28">
        <v>737</v>
      </c>
      <c r="S4" s="27">
        <v>3.7105371321971439E-4</v>
      </c>
      <c r="T4" s="29">
        <v>1</v>
      </c>
      <c r="U4" s="27">
        <v>1.1648745519713263E-3</v>
      </c>
      <c r="V4" s="29">
        <v>1</v>
      </c>
      <c r="W4" s="29">
        <v>24</v>
      </c>
      <c r="X4" s="29">
        <v>24</v>
      </c>
    </row>
    <row r="5" spans="2:24" x14ac:dyDescent="0.35">
      <c r="N5" s="25" t="s">
        <v>81</v>
      </c>
      <c r="O5" s="26">
        <v>2139300</v>
      </c>
      <c r="P5" s="26">
        <v>146</v>
      </c>
      <c r="Q5" s="27">
        <v>0.63218085106382982</v>
      </c>
      <c r="R5" s="28">
        <v>699</v>
      </c>
      <c r="S5" s="27">
        <v>6.078671693155954E-4</v>
      </c>
      <c r="T5" s="29">
        <v>1</v>
      </c>
      <c r="U5" s="27">
        <v>4.075727513227512E-3</v>
      </c>
      <c r="V5" s="29">
        <v>1</v>
      </c>
      <c r="W5" s="29">
        <v>0</v>
      </c>
      <c r="X5" s="29">
        <v>120</v>
      </c>
    </row>
    <row r="6" spans="2:24" x14ac:dyDescent="0.35">
      <c r="N6" s="25" t="s">
        <v>80</v>
      </c>
      <c r="O6" s="26">
        <v>2097662</v>
      </c>
      <c r="P6" s="26">
        <v>42</v>
      </c>
      <c r="Q6" s="27">
        <v>0.59988046213681079</v>
      </c>
      <c r="R6" s="28">
        <v>740</v>
      </c>
      <c r="S6" s="27">
        <v>5.3720927947264704E-4</v>
      </c>
      <c r="T6" s="29">
        <v>1</v>
      </c>
      <c r="U6" s="27">
        <v>1.7601126472094218E-3</v>
      </c>
      <c r="V6" s="29">
        <v>1</v>
      </c>
      <c r="W6" s="29">
        <v>0</v>
      </c>
      <c r="X6" s="29">
        <v>0</v>
      </c>
    </row>
    <row r="7" spans="2:24" x14ac:dyDescent="0.35">
      <c r="N7" s="25" t="s">
        <v>79</v>
      </c>
      <c r="O7" s="26">
        <v>1673378</v>
      </c>
      <c r="P7" s="26">
        <v>555</v>
      </c>
      <c r="Q7" s="27">
        <v>0.49449704491725777</v>
      </c>
      <c r="R7" s="28">
        <v>614</v>
      </c>
      <c r="S7" s="27">
        <v>4.7351069730821688E-4</v>
      </c>
      <c r="T7" s="29">
        <v>1</v>
      </c>
      <c r="U7" s="27">
        <v>7.8637566137566162E-3</v>
      </c>
      <c r="V7" s="29">
        <v>1</v>
      </c>
      <c r="W7" s="29">
        <v>0</v>
      </c>
      <c r="X7" s="29">
        <v>0</v>
      </c>
    </row>
    <row r="8" spans="2:24" x14ac:dyDescent="0.35">
      <c r="N8" s="25" t="s">
        <v>78</v>
      </c>
      <c r="O8" s="26">
        <v>1848164</v>
      </c>
      <c r="P8" s="26">
        <v>286</v>
      </c>
      <c r="Q8" s="27">
        <v>0.52853008464882179</v>
      </c>
      <c r="R8" s="28">
        <v>707</v>
      </c>
      <c r="S8" s="27">
        <v>8.29709140087091E-4</v>
      </c>
      <c r="T8" s="29">
        <v>1</v>
      </c>
      <c r="U8" s="27">
        <v>5.0872589179040782E-3</v>
      </c>
      <c r="V8" s="29">
        <v>1</v>
      </c>
      <c r="W8" s="29">
        <v>0</v>
      </c>
      <c r="X8" s="29">
        <v>0</v>
      </c>
    </row>
    <row r="9" spans="2:24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25" t="s">
        <v>77</v>
      </c>
      <c r="O9" s="26">
        <v>2310504</v>
      </c>
      <c r="P9" s="26">
        <v>30</v>
      </c>
      <c r="Q9" s="27">
        <v>0.66074811256005495</v>
      </c>
      <c r="R9" s="28">
        <v>730</v>
      </c>
      <c r="S9" s="27">
        <v>4.8671080149094973E-4</v>
      </c>
      <c r="T9" s="29">
        <v>1</v>
      </c>
      <c r="U9" s="27">
        <v>2.3521505376344087E-3</v>
      </c>
      <c r="V9" s="29">
        <v>1</v>
      </c>
      <c r="W9" s="29">
        <v>0</v>
      </c>
      <c r="X9" s="29">
        <v>0</v>
      </c>
    </row>
    <row r="10" spans="2:24" x14ac:dyDescent="0.35">
      <c r="N10" s="25" t="s">
        <v>76</v>
      </c>
      <c r="O10" s="26">
        <v>2242321</v>
      </c>
      <c r="P10" s="26">
        <v>181</v>
      </c>
      <c r="Q10" s="27">
        <v>0.66262440898345165</v>
      </c>
      <c r="R10" s="28">
        <v>691</v>
      </c>
      <c r="S10" s="27">
        <v>7.4972052451442977E-4</v>
      </c>
      <c r="T10" s="29">
        <v>1</v>
      </c>
      <c r="U10" s="27">
        <v>5.8829365079365072E-3</v>
      </c>
      <c r="V10" s="29">
        <v>1</v>
      </c>
      <c r="W10" s="29">
        <v>0</v>
      </c>
      <c r="X10" s="29">
        <v>0</v>
      </c>
    </row>
    <row r="11" spans="2:24" x14ac:dyDescent="0.35">
      <c r="N11" s="25" t="s">
        <v>75</v>
      </c>
      <c r="O11" s="26">
        <v>1929085</v>
      </c>
      <c r="P11" s="26">
        <v>241</v>
      </c>
      <c r="Q11" s="27">
        <v>0.55167152825440402</v>
      </c>
      <c r="R11" s="28">
        <v>694</v>
      </c>
      <c r="S11" s="27">
        <v>5.7628770556419115E-4</v>
      </c>
      <c r="T11" s="29">
        <v>1</v>
      </c>
      <c r="U11" s="27">
        <v>7.1524577572964678E-3</v>
      </c>
      <c r="V11" s="29">
        <v>1</v>
      </c>
      <c r="W11" s="29">
        <v>0</v>
      </c>
      <c r="X11" s="29">
        <v>0</v>
      </c>
    </row>
    <row r="12" spans="2:24" x14ac:dyDescent="0.35">
      <c r="N12" s="25" t="s">
        <v>74</v>
      </c>
      <c r="O12" s="26">
        <v>1037091</v>
      </c>
      <c r="P12" s="26">
        <v>936</v>
      </c>
      <c r="Q12" s="27">
        <v>0.30646897163120584</v>
      </c>
      <c r="R12" s="28">
        <v>565</v>
      </c>
      <c r="S12" s="27">
        <v>6.513241073271437E-4</v>
      </c>
      <c r="T12" s="29">
        <v>1</v>
      </c>
      <c r="U12" s="27">
        <v>1.5046296296296302E-2</v>
      </c>
      <c r="V12" s="29">
        <v>-1</v>
      </c>
      <c r="W12" s="29">
        <v>0</v>
      </c>
      <c r="X12" s="29">
        <v>96</v>
      </c>
    </row>
    <row r="13" spans="2:24" x14ac:dyDescent="0.35">
      <c r="N13" s="25" t="s">
        <v>73</v>
      </c>
      <c r="O13" s="26">
        <v>1329403</v>
      </c>
      <c r="P13" s="26">
        <v>710</v>
      </c>
      <c r="Q13" s="27">
        <v>0.38017701898878992</v>
      </c>
      <c r="R13" s="28">
        <v>619</v>
      </c>
      <c r="S13" s="27">
        <v>6.949714548955178E-4</v>
      </c>
      <c r="T13" s="29">
        <v>1</v>
      </c>
      <c r="U13" s="27">
        <v>1.5002560163850473E-2</v>
      </c>
      <c r="V13" s="29">
        <v>-1</v>
      </c>
      <c r="W13" s="29">
        <v>24</v>
      </c>
      <c r="X13" s="29">
        <v>0</v>
      </c>
    </row>
    <row r="14" spans="2:24" x14ac:dyDescent="0.35">
      <c r="N14" s="25" t="s">
        <v>72</v>
      </c>
      <c r="O14" s="26">
        <v>1408897</v>
      </c>
      <c r="P14" s="26">
        <v>85</v>
      </c>
      <c r="Q14" s="27">
        <v>0.44607934397163118</v>
      </c>
      <c r="R14" s="28">
        <v>658</v>
      </c>
      <c r="S14" s="27">
        <v>4.6286768728296705E-3</v>
      </c>
      <c r="T14" s="29">
        <v>1</v>
      </c>
      <c r="U14" s="27">
        <v>3.9186507936507936E-3</v>
      </c>
      <c r="V14" s="29">
        <v>1</v>
      </c>
      <c r="W14" s="29">
        <v>0</v>
      </c>
      <c r="X14" s="29">
        <v>0</v>
      </c>
    </row>
    <row r="15" spans="2:24" x14ac:dyDescent="0.35">
      <c r="N15" s="25" t="s">
        <v>71</v>
      </c>
      <c r="O15" s="26">
        <v>1722365</v>
      </c>
      <c r="P15" s="26">
        <v>64</v>
      </c>
      <c r="Q15" s="27">
        <v>0.4925546213681079</v>
      </c>
      <c r="R15" s="28">
        <v>738</v>
      </c>
      <c r="S15" s="27">
        <v>6.5427484291025184E-4</v>
      </c>
      <c r="T15" s="29">
        <v>1</v>
      </c>
      <c r="U15" s="27">
        <v>1.7361111111111112E-3</v>
      </c>
      <c r="V15" s="29">
        <v>1</v>
      </c>
      <c r="W15" s="29">
        <v>0</v>
      </c>
      <c r="X15" s="29">
        <v>0</v>
      </c>
    </row>
    <row r="16" spans="2:24" x14ac:dyDescent="0.3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</row>
    <row r="17" spans="2:24" x14ac:dyDescent="0.35">
      <c r="B17" s="40" t="str">
        <f>Registros!B5</f>
        <v>ENERGÍA ACTIVA EXPORTADA - Ene 1 (2026) - Ene 31 (2026)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 t="s">
        <v>46</v>
      </c>
      <c r="Q17" s="40"/>
      <c r="R17" s="40"/>
      <c r="S17" s="40"/>
      <c r="T17" s="40"/>
      <c r="U17" s="40"/>
      <c r="V17" s="40"/>
      <c r="W17" s="40"/>
      <c r="X17" s="40"/>
    </row>
    <row r="18" spans="2:24" x14ac:dyDescent="0.3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2:24" x14ac:dyDescent="0.35"/>
    <row r="20" spans="2:24" x14ac:dyDescent="0.35"/>
    <row r="21" spans="2:24" x14ac:dyDescent="0.35"/>
    <row r="22" spans="2:24" x14ac:dyDescent="0.35"/>
    <row r="23" spans="2:24" x14ac:dyDescent="0.35"/>
    <row r="24" spans="2:24" x14ac:dyDescent="0.35"/>
    <row r="25" spans="2:24" x14ac:dyDescent="0.35"/>
    <row r="26" spans="2:24" x14ac:dyDescent="0.35"/>
    <row r="27" spans="2:24" x14ac:dyDescent="0.35"/>
    <row r="28" spans="2:24" x14ac:dyDescent="0.35"/>
    <row r="29" spans="2:24" x14ac:dyDescent="0.35"/>
    <row r="30" spans="2:24" x14ac:dyDescent="0.35"/>
    <row r="31" spans="2:24" x14ac:dyDescent="0.35"/>
    <row r="32" spans="2:24" x14ac:dyDescent="0.35"/>
    <row r="33" customFormat="1" x14ac:dyDescent="0.35"/>
    <row r="34" customFormat="1" x14ac:dyDescent="0.35"/>
    <row r="35" customFormat="1" x14ac:dyDescent="0.35"/>
    <row r="36" customFormat="1" hidden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</sheetData>
  <mergeCells count="4">
    <mergeCell ref="B2:H2"/>
    <mergeCell ref="B16:O16"/>
    <mergeCell ref="B17:O17"/>
    <mergeCell ref="P17:X17"/>
  </mergeCells>
  <conditionalFormatting pivot="1" sqref="T3:T15">
    <cfRule type="iconSet" priority="2">
      <iconSet iconSet="3Symbols" showValue="0">
        <cfvo type="num" val="-1"/>
        <cfvo type="num" val="-0.5"/>
        <cfvo type="num" val="0.5"/>
      </iconSet>
    </cfRule>
  </conditionalFormatting>
  <conditionalFormatting pivot="1" sqref="V3:V15">
    <cfRule type="iconSet" priority="1">
      <iconSet iconSet="3Symbols" showValue="0">
        <cfvo type="num" val="-1"/>
        <cfvo type="num" val="-0.5"/>
        <cfvo type="num" val="0.5"/>
      </iconSet>
    </cfRule>
  </conditionalFormatting>
  <pageMargins left="0.7" right="0.7" top="0.75" bottom="0.75" header="0.3" footer="0.3"/>
  <pageSetup paperSize="9" orientation="portrait" horizontalDpi="4294967292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B09DE-B8EA-4360-8D5D-85B470DE3F11}">
  <sheetPr codeName="Hoja2"/>
  <dimension ref="A1:AG404"/>
  <sheetViews>
    <sheetView showGridLines="0" showRowColHeaders="0" zoomScale="90" zoomScaleNormal="90" workbookViewId="0">
      <selection activeCell="D10" sqref="D10:D18"/>
    </sheetView>
  </sheetViews>
  <sheetFormatPr baseColWidth="10" defaultColWidth="11.453125" defaultRowHeight="14.5" x14ac:dyDescent="0.35"/>
  <cols>
    <col min="1" max="1" width="1.7265625" customWidth="1"/>
    <col min="2" max="2" width="10.7265625" style="6" customWidth="1"/>
    <col min="3" max="3" width="13.26953125" style="7" customWidth="1"/>
    <col min="4" max="4" width="11.7265625" style="12" customWidth="1"/>
    <col min="5" max="28" width="11.7265625" style="7" customWidth="1"/>
    <col min="29" max="29" width="13.7265625" style="7" customWidth="1"/>
    <col min="30" max="30" width="11.453125" style="7"/>
    <col min="31" max="31" width="7.7265625" style="7" bestFit="1" customWidth="1"/>
    <col min="32" max="16384" width="11.453125" style="7"/>
  </cols>
  <sheetData>
    <row r="1" spans="1:33" customFormat="1" x14ac:dyDescent="0.35"/>
    <row r="2" spans="1:33" customFormat="1" x14ac:dyDescent="0.35">
      <c r="B2" s="41" t="str">
        <f>Dashboard!B2</f>
        <v>INFORME DE GENERACIÓN MENSUAL PCH BARRANCAS,
 ENERO 2026</v>
      </c>
      <c r="C2" s="41"/>
      <c r="D2" s="41"/>
      <c r="E2" s="41"/>
      <c r="F2" s="41"/>
      <c r="G2" s="41"/>
      <c r="H2" s="41"/>
    </row>
    <row r="3" spans="1:33" customFormat="1" x14ac:dyDescent="0.35"/>
    <row r="4" spans="1:33" customFormat="1" x14ac:dyDescent="0.35"/>
    <row r="5" spans="1:33" customFormat="1" x14ac:dyDescent="0.35">
      <c r="B5" s="4" t="str">
        <f>CONCATENATE(IF(C7="Generación","ENERGÍA ACTIVA EXPORTADA - ",IF(C7="Consumo","ENERGÍA ACTIVA IMPORTADA - ",0)),IFERROR(CONCATENATE(PROPER(TEXT(D7,"MMM"))," ",DAY(D7)," (",YEAR(D7),") - ",PROPER(TEXT(E7,"MMM"))," ",DAY(E7)," (",YEAR(E7),")"),"Sin Datos"))</f>
        <v>ENERGÍA ACTIVA EXPORTADA - Ene 1 (2026) - Ene 31 (2026)</v>
      </c>
    </row>
    <row r="6" spans="1:33" customFormat="1" ht="29" x14ac:dyDescent="0.35">
      <c r="D6" s="18" t="s">
        <v>35</v>
      </c>
      <c r="E6" s="18" t="s">
        <v>36</v>
      </c>
      <c r="F6" s="17" t="s">
        <v>30</v>
      </c>
      <c r="G6" s="17" t="s">
        <v>33</v>
      </c>
      <c r="H6" s="17" t="s">
        <v>34</v>
      </c>
    </row>
    <row r="7" spans="1:33" customFormat="1" x14ac:dyDescent="0.35">
      <c r="B7" s="1" t="s">
        <v>0</v>
      </c>
      <c r="C7" t="s" vm="1">
        <v>31</v>
      </c>
      <c r="D7" s="3">
        <f>C10</f>
        <v>46023</v>
      </c>
      <c r="E7" s="3">
        <f>D7+GETPIVOTDATA("[Measures].[Recuento de Calendario]",$F$6)-1</f>
        <v>46053</v>
      </c>
      <c r="F7" s="19">
        <v>31</v>
      </c>
      <c r="G7" s="13">
        <v>0.5918491191946923</v>
      </c>
      <c r="H7" s="16">
        <v>2069578</v>
      </c>
      <c r="AE7" s="7"/>
    </row>
    <row r="8" spans="1:33" customFormat="1" x14ac:dyDescent="0.35">
      <c r="B8" s="21" t="str">
        <f>CONCATENATE(IF(C7="Generación","ENERGÍA ACTIVA EXPORTADA",IF(C7="Consumo","ENERGÍA ACTIVA IMPORTADA",0)),CHAR(10),IFERROR(CONCATENATE(PROPER(TEXT(D7,"MMM"))," ",DAY(D7)," (",YEAR(D7),") - ",PROPER(TEXT(E7,"MMM"))," ",DAY(E7)," (",YEAR(E7),")"),"Sin Datos"))</f>
        <v>ENERGÍA ACTIVA EXPORTADA
Ene 1 (2026) - Ene 31 (2026)</v>
      </c>
      <c r="F8" s="21">
        <f>GETPIVOTDATA("[Measures].[Recuento de Calendario]",$F$6)</f>
        <v>31</v>
      </c>
      <c r="G8" s="22">
        <f>GETPIVOTDATA("[Measures].[Promedio de FactorPlanta]",$G$6)</f>
        <v>0.5918491191946923</v>
      </c>
      <c r="H8" s="23">
        <f>GETPIVOTDATA("[Measures].[Suma de EnergíaDiaria]",$H$6)</f>
        <v>2069578</v>
      </c>
      <c r="AE8" s="7"/>
    </row>
    <row r="9" spans="1:33" customFormat="1" ht="29" x14ac:dyDescent="0.35">
      <c r="A9" s="7"/>
      <c r="E9" s="8" t="s">
        <v>3</v>
      </c>
      <c r="F9" s="8" t="s">
        <v>4</v>
      </c>
      <c r="G9" s="8" t="s">
        <v>5</v>
      </c>
      <c r="H9" s="8" t="s">
        <v>6</v>
      </c>
      <c r="I9" s="8" t="s">
        <v>7</v>
      </c>
      <c r="J9" s="8" t="s">
        <v>8</v>
      </c>
      <c r="K9" s="8" t="s">
        <v>9</v>
      </c>
      <c r="L9" s="8" t="s">
        <v>10</v>
      </c>
      <c r="M9" s="8" t="s">
        <v>11</v>
      </c>
      <c r="N9" s="8" t="s">
        <v>12</v>
      </c>
      <c r="O9" s="8" t="s">
        <v>13</v>
      </c>
      <c r="P9" s="8" t="s">
        <v>14</v>
      </c>
      <c r="Q9" s="8" t="s">
        <v>15</v>
      </c>
      <c r="R9" s="8" t="s">
        <v>16</v>
      </c>
      <c r="S9" s="8" t="s">
        <v>17</v>
      </c>
      <c r="T9" s="8" t="s">
        <v>18</v>
      </c>
      <c r="U9" s="8" t="s">
        <v>19</v>
      </c>
      <c r="V9" s="8" t="s">
        <v>20</v>
      </c>
      <c r="W9" s="8" t="s">
        <v>21</v>
      </c>
      <c r="X9" s="8" t="s">
        <v>22</v>
      </c>
      <c r="Y9" s="8" t="s">
        <v>23</v>
      </c>
      <c r="Z9" s="8" t="s">
        <v>24</v>
      </c>
      <c r="AA9" s="8" t="s">
        <v>25</v>
      </c>
      <c r="AB9" s="8" t="s">
        <v>26</v>
      </c>
      <c r="AC9" s="9" t="s">
        <v>27</v>
      </c>
      <c r="AE9" s="7"/>
    </row>
    <row r="10" spans="1:33" x14ac:dyDescent="0.35">
      <c r="B10" s="4" t="s">
        <v>85</v>
      </c>
      <c r="C10" s="3">
        <v>46023</v>
      </c>
      <c r="D10" s="35"/>
      <c r="E10" s="36">
        <v>2210</v>
      </c>
      <c r="F10" s="36">
        <v>2222</v>
      </c>
      <c r="G10" s="36">
        <v>2225</v>
      </c>
      <c r="H10" s="36">
        <v>2227</v>
      </c>
      <c r="I10" s="36">
        <v>2226</v>
      </c>
      <c r="J10" s="36">
        <v>2230</v>
      </c>
      <c r="K10" s="36">
        <v>2231</v>
      </c>
      <c r="L10" s="36">
        <v>2219</v>
      </c>
      <c r="M10" s="36">
        <v>2216</v>
      </c>
      <c r="N10" s="36">
        <v>2212</v>
      </c>
      <c r="O10" s="36">
        <v>2204</v>
      </c>
      <c r="P10" s="36">
        <v>2200</v>
      </c>
      <c r="Q10" s="36">
        <v>2191</v>
      </c>
      <c r="R10" s="36">
        <v>2196</v>
      </c>
      <c r="S10" s="36">
        <v>2187</v>
      </c>
      <c r="T10" s="36">
        <v>2193</v>
      </c>
      <c r="U10" s="36">
        <v>2191</v>
      </c>
      <c r="V10" s="36">
        <v>2205</v>
      </c>
      <c r="W10" s="36">
        <v>2211</v>
      </c>
      <c r="X10" s="36">
        <v>2205</v>
      </c>
      <c r="Y10" s="36">
        <v>2200</v>
      </c>
      <c r="Z10" s="36">
        <v>2203</v>
      </c>
      <c r="AA10" s="36">
        <v>2236</v>
      </c>
      <c r="AB10" s="36">
        <v>2226</v>
      </c>
      <c r="AC10" s="37">
        <v>53066</v>
      </c>
      <c r="AF10"/>
      <c r="AG10"/>
    </row>
    <row r="11" spans="1:33" x14ac:dyDescent="0.35">
      <c r="B11" s="4"/>
      <c r="C11" s="3">
        <v>46024</v>
      </c>
      <c r="D11" s="35"/>
      <c r="E11" s="36">
        <v>2215</v>
      </c>
      <c r="F11" s="36">
        <v>2208</v>
      </c>
      <c r="G11" s="36">
        <v>2207</v>
      </c>
      <c r="H11" s="36">
        <v>2233</v>
      </c>
      <c r="I11" s="36">
        <v>2451</v>
      </c>
      <c r="J11" s="36">
        <v>1174</v>
      </c>
      <c r="K11" s="36">
        <v>1853</v>
      </c>
      <c r="L11" s="36">
        <v>3500</v>
      </c>
      <c r="M11" s="36">
        <v>3088</v>
      </c>
      <c r="N11" s="36">
        <v>2762</v>
      </c>
      <c r="O11" s="36">
        <v>2709</v>
      </c>
      <c r="P11" s="36">
        <v>2615</v>
      </c>
      <c r="Q11" s="36">
        <v>2416</v>
      </c>
      <c r="R11" s="36">
        <v>2364</v>
      </c>
      <c r="S11" s="36">
        <v>2341</v>
      </c>
      <c r="T11" s="36">
        <v>2322</v>
      </c>
      <c r="U11" s="36">
        <v>2322</v>
      </c>
      <c r="V11" s="36">
        <v>2295</v>
      </c>
      <c r="W11" s="36">
        <v>2396</v>
      </c>
      <c r="X11" s="36">
        <v>2448</v>
      </c>
      <c r="Y11" s="36">
        <v>2435</v>
      </c>
      <c r="Z11" s="36">
        <v>2411</v>
      </c>
      <c r="AA11" s="36">
        <v>2398</v>
      </c>
      <c r="AB11" s="36">
        <v>2389</v>
      </c>
      <c r="AC11" s="37">
        <v>57552</v>
      </c>
      <c r="AE11"/>
      <c r="AF11"/>
      <c r="AG11"/>
    </row>
    <row r="12" spans="1:33" x14ac:dyDescent="0.35">
      <c r="B12" s="4"/>
      <c r="C12" s="3">
        <v>46025</v>
      </c>
      <c r="D12" s="35"/>
      <c r="E12" s="36">
        <v>2397</v>
      </c>
      <c r="F12" s="36">
        <v>2399</v>
      </c>
      <c r="G12" s="36">
        <v>2405</v>
      </c>
      <c r="H12" s="36">
        <v>2399</v>
      </c>
      <c r="I12" s="36">
        <v>2388</v>
      </c>
      <c r="J12" s="36">
        <v>2375</v>
      </c>
      <c r="K12" s="36">
        <v>2273</v>
      </c>
      <c r="L12" s="36">
        <v>2282</v>
      </c>
      <c r="M12" s="36">
        <v>2310</v>
      </c>
      <c r="N12" s="36">
        <v>2308</v>
      </c>
      <c r="O12" s="36">
        <v>2306</v>
      </c>
      <c r="P12" s="36">
        <v>2310</v>
      </c>
      <c r="Q12" s="36">
        <v>2306</v>
      </c>
      <c r="R12" s="36">
        <v>2306</v>
      </c>
      <c r="S12" s="36">
        <v>2400</v>
      </c>
      <c r="T12" s="36">
        <v>2477</v>
      </c>
      <c r="U12" s="36">
        <v>2428</v>
      </c>
      <c r="V12" s="36">
        <v>2370</v>
      </c>
      <c r="W12" s="36">
        <v>2372</v>
      </c>
      <c r="X12" s="36">
        <v>2365</v>
      </c>
      <c r="Y12" s="36">
        <v>2350</v>
      </c>
      <c r="Z12" s="36">
        <v>2356</v>
      </c>
      <c r="AA12" s="36">
        <v>2384</v>
      </c>
      <c r="AB12" s="36">
        <v>2743</v>
      </c>
      <c r="AC12" s="37">
        <v>57009</v>
      </c>
      <c r="AE12"/>
      <c r="AF12"/>
      <c r="AG12"/>
    </row>
    <row r="13" spans="1:33" x14ac:dyDescent="0.35">
      <c r="B13" s="4"/>
      <c r="C13" s="3">
        <v>46026</v>
      </c>
      <c r="D13" s="35"/>
      <c r="E13" s="36">
        <v>2843</v>
      </c>
      <c r="F13" s="36">
        <v>2589</v>
      </c>
      <c r="G13" s="36">
        <v>2471</v>
      </c>
      <c r="H13" s="36">
        <v>2435</v>
      </c>
      <c r="I13" s="36">
        <v>2407</v>
      </c>
      <c r="J13" s="36">
        <v>2406</v>
      </c>
      <c r="K13" s="36">
        <v>2368</v>
      </c>
      <c r="L13" s="36">
        <v>2278</v>
      </c>
      <c r="M13" s="36">
        <v>2416</v>
      </c>
      <c r="N13" s="36">
        <v>2377</v>
      </c>
      <c r="O13" s="36">
        <v>2361</v>
      </c>
      <c r="P13" s="36">
        <v>2330</v>
      </c>
      <c r="Q13" s="36">
        <v>2263</v>
      </c>
      <c r="R13" s="36">
        <v>1162</v>
      </c>
      <c r="S13" s="36">
        <v>2900</v>
      </c>
      <c r="T13" s="36">
        <v>2438</v>
      </c>
      <c r="U13" s="36">
        <v>2304</v>
      </c>
      <c r="V13" s="36">
        <v>2635</v>
      </c>
      <c r="W13" s="36">
        <v>2464</v>
      </c>
      <c r="X13" s="36">
        <v>2453</v>
      </c>
      <c r="Y13" s="36">
        <v>2352</v>
      </c>
      <c r="Z13" s="36">
        <v>2284</v>
      </c>
      <c r="AA13" s="36">
        <v>2300</v>
      </c>
      <c r="AB13" s="36">
        <v>2374</v>
      </c>
      <c r="AC13" s="37">
        <v>57210</v>
      </c>
      <c r="AE13"/>
      <c r="AF13"/>
      <c r="AG13"/>
    </row>
    <row r="14" spans="1:33" x14ac:dyDescent="0.35">
      <c r="B14" s="4"/>
      <c r="C14" s="3">
        <v>46027</v>
      </c>
      <c r="D14" s="35"/>
      <c r="E14" s="36">
        <v>2544</v>
      </c>
      <c r="F14" s="36">
        <v>2626</v>
      </c>
      <c r="G14" s="36">
        <v>2498</v>
      </c>
      <c r="H14" s="36">
        <v>2391</v>
      </c>
      <c r="I14" s="36">
        <v>2322</v>
      </c>
      <c r="J14" s="36">
        <v>2290</v>
      </c>
      <c r="K14" s="36">
        <v>2337</v>
      </c>
      <c r="L14" s="36">
        <v>2342</v>
      </c>
      <c r="M14" s="36">
        <v>2328</v>
      </c>
      <c r="N14" s="36">
        <v>2307</v>
      </c>
      <c r="O14" s="36">
        <v>2289</v>
      </c>
      <c r="P14" s="36">
        <v>2293</v>
      </c>
      <c r="Q14" s="36">
        <v>2287</v>
      </c>
      <c r="R14" s="36">
        <v>2273</v>
      </c>
      <c r="S14" s="36">
        <v>2268</v>
      </c>
      <c r="T14" s="36">
        <v>2281</v>
      </c>
      <c r="U14" s="36">
        <v>2269</v>
      </c>
      <c r="V14" s="36">
        <v>2287</v>
      </c>
      <c r="W14" s="36">
        <v>2292</v>
      </c>
      <c r="X14" s="36">
        <v>2161</v>
      </c>
      <c r="Y14" s="36">
        <v>3057</v>
      </c>
      <c r="Z14" s="36">
        <v>3286</v>
      </c>
      <c r="AA14" s="36">
        <v>2914</v>
      </c>
      <c r="AB14" s="36">
        <v>2792</v>
      </c>
      <c r="AC14" s="37">
        <v>58734</v>
      </c>
      <c r="AE14"/>
      <c r="AF14"/>
      <c r="AG14"/>
    </row>
    <row r="15" spans="1:33" x14ac:dyDescent="0.35">
      <c r="B15" s="4"/>
      <c r="C15" s="3">
        <v>46028</v>
      </c>
      <c r="D15" s="35"/>
      <c r="E15" s="36">
        <v>2657</v>
      </c>
      <c r="F15" s="36">
        <v>2606</v>
      </c>
      <c r="G15" s="36">
        <v>2580</v>
      </c>
      <c r="H15" s="36">
        <v>2551</v>
      </c>
      <c r="I15" s="36">
        <v>2523</v>
      </c>
      <c r="J15" s="36">
        <v>2512</v>
      </c>
      <c r="K15" s="36">
        <v>2446</v>
      </c>
      <c r="L15" s="36">
        <v>2420</v>
      </c>
      <c r="M15" s="36">
        <v>2415</v>
      </c>
      <c r="N15" s="36">
        <v>2398</v>
      </c>
      <c r="O15" s="36">
        <v>2383</v>
      </c>
      <c r="P15" s="36">
        <v>2416</v>
      </c>
      <c r="Q15" s="36">
        <v>2746</v>
      </c>
      <c r="R15" s="36">
        <v>3646</v>
      </c>
      <c r="S15" s="36">
        <v>3662</v>
      </c>
      <c r="T15" s="36">
        <v>2892</v>
      </c>
      <c r="U15" s="36">
        <v>2932</v>
      </c>
      <c r="V15" s="36">
        <v>2807</v>
      </c>
      <c r="W15" s="36">
        <v>2650</v>
      </c>
      <c r="X15" s="36">
        <v>2792</v>
      </c>
      <c r="Y15" s="36">
        <v>2755</v>
      </c>
      <c r="Z15" s="36">
        <v>2728</v>
      </c>
      <c r="AA15" s="36">
        <v>2697</v>
      </c>
      <c r="AB15" s="36">
        <v>2660</v>
      </c>
      <c r="AC15" s="37">
        <v>64874</v>
      </c>
      <c r="AE15"/>
      <c r="AF15"/>
      <c r="AG15"/>
    </row>
    <row r="16" spans="1:33" x14ac:dyDescent="0.35">
      <c r="B16" s="4"/>
      <c r="C16" s="3">
        <v>46029</v>
      </c>
      <c r="D16" s="35"/>
      <c r="E16" s="36">
        <v>2636</v>
      </c>
      <c r="F16" s="36">
        <v>2623</v>
      </c>
      <c r="G16" s="36">
        <v>2603</v>
      </c>
      <c r="H16" s="36">
        <v>2589</v>
      </c>
      <c r="I16" s="36">
        <v>2577</v>
      </c>
      <c r="J16" s="36">
        <v>2566</v>
      </c>
      <c r="K16" s="36">
        <v>2550</v>
      </c>
      <c r="L16" s="36">
        <v>2529</v>
      </c>
      <c r="M16" s="36">
        <v>2525</v>
      </c>
      <c r="N16" s="36">
        <v>2519</v>
      </c>
      <c r="O16" s="36">
        <v>2507</v>
      </c>
      <c r="P16" s="36">
        <v>2512</v>
      </c>
      <c r="Q16" s="36">
        <v>2507</v>
      </c>
      <c r="R16" s="36">
        <v>2503</v>
      </c>
      <c r="S16" s="36">
        <v>2496</v>
      </c>
      <c r="T16" s="36">
        <v>2437</v>
      </c>
      <c r="U16" s="36">
        <v>2305</v>
      </c>
      <c r="V16" s="36">
        <v>2423</v>
      </c>
      <c r="W16" s="36">
        <v>2452</v>
      </c>
      <c r="X16" s="36">
        <v>2457</v>
      </c>
      <c r="Y16" s="36">
        <v>2448</v>
      </c>
      <c r="Z16" s="36">
        <v>2461</v>
      </c>
      <c r="AA16" s="36">
        <v>2452</v>
      </c>
      <c r="AB16" s="36">
        <v>2450</v>
      </c>
      <c r="AC16" s="37">
        <v>60127</v>
      </c>
      <c r="AE16"/>
      <c r="AF16"/>
      <c r="AG16"/>
    </row>
    <row r="17" spans="2:33" x14ac:dyDescent="0.35">
      <c r="B17" s="4"/>
      <c r="C17" s="3">
        <v>46030</v>
      </c>
      <c r="D17" s="35"/>
      <c r="E17" s="36">
        <v>2443</v>
      </c>
      <c r="F17" s="36">
        <v>2435</v>
      </c>
      <c r="G17" s="36">
        <v>2437</v>
      </c>
      <c r="H17" s="36">
        <v>2432</v>
      </c>
      <c r="I17" s="36">
        <v>2434</v>
      </c>
      <c r="J17" s="36">
        <v>2424</v>
      </c>
      <c r="K17" s="36">
        <v>2422</v>
      </c>
      <c r="L17" s="36">
        <v>2398</v>
      </c>
      <c r="M17" s="36">
        <v>2397</v>
      </c>
      <c r="N17" s="36">
        <v>2394</v>
      </c>
      <c r="O17" s="36">
        <v>2382</v>
      </c>
      <c r="P17" s="36">
        <v>2373</v>
      </c>
      <c r="Q17" s="36">
        <v>2370</v>
      </c>
      <c r="R17" s="36">
        <v>2369</v>
      </c>
      <c r="S17" s="36">
        <v>2365</v>
      </c>
      <c r="T17" s="36">
        <v>2366</v>
      </c>
      <c r="U17" s="36">
        <v>2366</v>
      </c>
      <c r="V17" s="36">
        <v>2365</v>
      </c>
      <c r="W17" s="36">
        <v>2363</v>
      </c>
      <c r="X17" s="36">
        <v>2363</v>
      </c>
      <c r="Y17" s="36">
        <v>2356</v>
      </c>
      <c r="Z17" s="36">
        <v>2358</v>
      </c>
      <c r="AA17" s="36">
        <v>2352</v>
      </c>
      <c r="AB17" s="36">
        <v>1354</v>
      </c>
      <c r="AC17" s="37">
        <v>56318</v>
      </c>
      <c r="AE17"/>
      <c r="AF17"/>
      <c r="AG17"/>
    </row>
    <row r="18" spans="2:33" x14ac:dyDescent="0.35">
      <c r="B18" s="4"/>
      <c r="C18" s="3">
        <v>46031</v>
      </c>
      <c r="D18" s="35"/>
      <c r="E18" s="36">
        <v>2431</v>
      </c>
      <c r="F18" s="36">
        <v>2932</v>
      </c>
      <c r="G18" s="36">
        <v>2334</v>
      </c>
      <c r="H18" s="36">
        <v>2337</v>
      </c>
      <c r="I18" s="36">
        <v>2329</v>
      </c>
      <c r="J18" s="36">
        <v>2319</v>
      </c>
      <c r="K18" s="36">
        <v>2331</v>
      </c>
      <c r="L18" s="36">
        <v>2320</v>
      </c>
      <c r="M18" s="36">
        <v>2318</v>
      </c>
      <c r="N18" s="36">
        <v>657</v>
      </c>
      <c r="O18" s="36">
        <v>263</v>
      </c>
      <c r="P18" s="36">
        <v>1942</v>
      </c>
      <c r="Q18" s="36">
        <v>2994</v>
      </c>
      <c r="R18" s="36">
        <v>2314</v>
      </c>
      <c r="S18" s="36">
        <v>2277</v>
      </c>
      <c r="T18" s="36">
        <v>2719</v>
      </c>
      <c r="U18" s="36">
        <v>3101</v>
      </c>
      <c r="V18" s="36">
        <v>2852</v>
      </c>
      <c r="W18" s="36">
        <v>2613</v>
      </c>
      <c r="X18" s="36">
        <v>2645</v>
      </c>
      <c r="Y18" s="36">
        <v>2591</v>
      </c>
      <c r="Z18" s="36">
        <v>2544</v>
      </c>
      <c r="AA18" s="36">
        <v>2540</v>
      </c>
      <c r="AB18" s="36">
        <v>2847</v>
      </c>
      <c r="AC18" s="37">
        <v>56550</v>
      </c>
      <c r="AE18"/>
      <c r="AF18"/>
      <c r="AG18"/>
    </row>
    <row r="19" spans="2:33" x14ac:dyDescent="0.35">
      <c r="B19" s="4"/>
      <c r="C19" s="3">
        <v>46032</v>
      </c>
      <c r="D19" s="35"/>
      <c r="E19" s="36">
        <v>3205</v>
      </c>
      <c r="F19" s="36">
        <v>3079</v>
      </c>
      <c r="G19" s="36">
        <v>2821</v>
      </c>
      <c r="H19" s="36">
        <v>2626</v>
      </c>
      <c r="I19" s="36">
        <v>2527</v>
      </c>
      <c r="J19" s="36">
        <v>2465</v>
      </c>
      <c r="K19" s="36">
        <v>2658</v>
      </c>
      <c r="L19" s="36">
        <v>2679</v>
      </c>
      <c r="M19" s="36">
        <v>2643</v>
      </c>
      <c r="N19" s="36">
        <v>2606</v>
      </c>
      <c r="O19" s="36">
        <v>2616</v>
      </c>
      <c r="P19" s="36">
        <v>2619</v>
      </c>
      <c r="Q19" s="36">
        <v>2603</v>
      </c>
      <c r="R19" s="36">
        <v>2572</v>
      </c>
      <c r="S19" s="36">
        <v>2450</v>
      </c>
      <c r="T19" s="36">
        <v>2554</v>
      </c>
      <c r="U19" s="36">
        <v>2635</v>
      </c>
      <c r="V19" s="36">
        <v>2716</v>
      </c>
      <c r="W19" s="36">
        <v>2801</v>
      </c>
      <c r="X19" s="36">
        <v>2749</v>
      </c>
      <c r="Y19" s="36">
        <v>2671</v>
      </c>
      <c r="Z19" s="36">
        <v>2613</v>
      </c>
      <c r="AA19" s="36">
        <v>2580</v>
      </c>
      <c r="AB19" s="36">
        <v>2565</v>
      </c>
      <c r="AC19" s="37">
        <v>64053</v>
      </c>
      <c r="AE19"/>
      <c r="AF19"/>
      <c r="AG19"/>
    </row>
    <row r="20" spans="2:33" x14ac:dyDescent="0.35">
      <c r="B20" s="4"/>
      <c r="C20" s="3">
        <v>46033</v>
      </c>
      <c r="D20" s="35"/>
      <c r="E20" s="36">
        <v>2536</v>
      </c>
      <c r="F20" s="36">
        <v>2518</v>
      </c>
      <c r="G20" s="36">
        <v>2530</v>
      </c>
      <c r="H20" s="36">
        <v>2509</v>
      </c>
      <c r="I20" s="36">
        <v>2478</v>
      </c>
      <c r="J20" s="36">
        <v>2468</v>
      </c>
      <c r="K20" s="36">
        <v>2486</v>
      </c>
      <c r="L20" s="36">
        <v>2500</v>
      </c>
      <c r="M20" s="36">
        <v>2589</v>
      </c>
      <c r="N20" s="36">
        <v>2617</v>
      </c>
      <c r="O20" s="36">
        <v>2606</v>
      </c>
      <c r="P20" s="36">
        <v>2611</v>
      </c>
      <c r="Q20" s="36">
        <v>2652</v>
      </c>
      <c r="R20" s="36">
        <v>3353</v>
      </c>
      <c r="S20" s="36">
        <v>3678</v>
      </c>
      <c r="T20" s="36">
        <v>3079</v>
      </c>
      <c r="U20" s="36">
        <v>2768</v>
      </c>
      <c r="V20" s="36">
        <v>2636</v>
      </c>
      <c r="W20" s="36">
        <v>2651</v>
      </c>
      <c r="X20" s="36">
        <v>2111</v>
      </c>
      <c r="Y20" s="36">
        <v>2587</v>
      </c>
      <c r="Z20" s="36">
        <v>3502</v>
      </c>
      <c r="AA20" s="36">
        <v>3615</v>
      </c>
      <c r="AB20" s="36">
        <v>3554</v>
      </c>
      <c r="AC20" s="37">
        <v>66634</v>
      </c>
      <c r="AE20"/>
      <c r="AF20"/>
      <c r="AG20"/>
    </row>
    <row r="21" spans="2:33" x14ac:dyDescent="0.35">
      <c r="B21" s="4"/>
      <c r="C21" s="3">
        <v>46034</v>
      </c>
      <c r="D21" s="35"/>
      <c r="E21" s="36">
        <v>3351</v>
      </c>
      <c r="F21" s="36">
        <v>3157</v>
      </c>
      <c r="G21" s="36">
        <v>2970</v>
      </c>
      <c r="H21" s="36">
        <v>2850</v>
      </c>
      <c r="I21" s="36">
        <v>3117</v>
      </c>
      <c r="J21" s="36">
        <v>3056</v>
      </c>
      <c r="K21" s="36">
        <v>2978</v>
      </c>
      <c r="L21" s="36">
        <v>2949</v>
      </c>
      <c r="M21" s="36">
        <v>3105</v>
      </c>
      <c r="N21" s="36">
        <v>3029</v>
      </c>
      <c r="O21" s="36">
        <v>2928</v>
      </c>
      <c r="P21" s="36">
        <v>3036</v>
      </c>
      <c r="Q21" s="36">
        <v>3364</v>
      </c>
      <c r="R21" s="36">
        <v>2715</v>
      </c>
      <c r="S21" s="36">
        <v>1960</v>
      </c>
      <c r="T21" s="36">
        <v>1858</v>
      </c>
      <c r="U21" s="36">
        <v>2576</v>
      </c>
      <c r="V21" s="36">
        <v>906</v>
      </c>
      <c r="W21" s="36">
        <v>0</v>
      </c>
      <c r="X21" s="36">
        <v>0</v>
      </c>
      <c r="Y21" s="36">
        <v>0</v>
      </c>
      <c r="Z21" s="36">
        <v>0</v>
      </c>
      <c r="AA21" s="36">
        <v>1080</v>
      </c>
      <c r="AB21" s="36">
        <v>3403</v>
      </c>
      <c r="AC21" s="37">
        <v>54388</v>
      </c>
      <c r="AE21"/>
      <c r="AF21"/>
      <c r="AG21"/>
    </row>
    <row r="22" spans="2:33" x14ac:dyDescent="0.35">
      <c r="B22" s="4"/>
      <c r="C22" s="3">
        <v>46035</v>
      </c>
      <c r="D22" s="35"/>
      <c r="E22" s="36">
        <v>3748</v>
      </c>
      <c r="F22" s="36">
        <v>3247</v>
      </c>
      <c r="G22" s="36">
        <v>3784</v>
      </c>
      <c r="H22" s="36">
        <v>3763</v>
      </c>
      <c r="I22" s="36">
        <v>3571</v>
      </c>
      <c r="J22" s="36">
        <v>3101</v>
      </c>
      <c r="K22" s="36">
        <v>3088</v>
      </c>
      <c r="L22" s="36">
        <v>3744</v>
      </c>
      <c r="M22" s="36">
        <v>3534</v>
      </c>
      <c r="N22" s="36">
        <v>3591</v>
      </c>
      <c r="O22" s="36">
        <v>3663</v>
      </c>
      <c r="P22" s="36">
        <v>3684</v>
      </c>
      <c r="Q22" s="36">
        <v>3823</v>
      </c>
      <c r="R22" s="36">
        <v>3960</v>
      </c>
      <c r="S22" s="36">
        <v>3899</v>
      </c>
      <c r="T22" s="36">
        <v>3785</v>
      </c>
      <c r="U22" s="36">
        <v>3958</v>
      </c>
      <c r="V22" s="36">
        <v>3316</v>
      </c>
      <c r="W22" s="36">
        <v>2785</v>
      </c>
      <c r="X22" s="36">
        <v>2922</v>
      </c>
      <c r="Y22" s="36">
        <v>3561</v>
      </c>
      <c r="Z22" s="36">
        <v>3021</v>
      </c>
      <c r="AA22" s="36">
        <v>3650</v>
      </c>
      <c r="AB22" s="36">
        <v>3089</v>
      </c>
      <c r="AC22" s="37">
        <v>84287</v>
      </c>
      <c r="AE22"/>
      <c r="AF22"/>
      <c r="AG22"/>
    </row>
    <row r="23" spans="2:33" x14ac:dyDescent="0.35">
      <c r="B23" s="4"/>
      <c r="C23" s="3">
        <v>46036</v>
      </c>
      <c r="D23" s="35"/>
      <c r="E23" s="36">
        <v>3859</v>
      </c>
      <c r="F23" s="36">
        <v>3781</v>
      </c>
      <c r="G23" s="36">
        <v>3335</v>
      </c>
      <c r="H23" s="36">
        <v>3448</v>
      </c>
      <c r="I23" s="36">
        <v>3131</v>
      </c>
      <c r="J23" s="36">
        <v>3447</v>
      </c>
      <c r="K23" s="36">
        <v>3621</v>
      </c>
      <c r="L23" s="36">
        <v>3519</v>
      </c>
      <c r="M23" s="36">
        <v>3176</v>
      </c>
      <c r="N23" s="36">
        <v>3001</v>
      </c>
      <c r="O23" s="36">
        <v>3168</v>
      </c>
      <c r="P23" s="36">
        <v>2959</v>
      </c>
      <c r="Q23" s="36">
        <v>3434</v>
      </c>
      <c r="R23" s="36">
        <v>3619</v>
      </c>
      <c r="S23" s="36">
        <v>3606</v>
      </c>
      <c r="T23" s="36">
        <v>3224</v>
      </c>
      <c r="U23" s="36">
        <v>3364</v>
      </c>
      <c r="V23" s="36">
        <v>3357</v>
      </c>
      <c r="W23" s="36">
        <v>3336</v>
      </c>
      <c r="X23" s="36">
        <v>3326</v>
      </c>
      <c r="Y23" s="36">
        <v>3409</v>
      </c>
      <c r="Z23" s="36">
        <v>3561</v>
      </c>
      <c r="AA23" s="36">
        <v>3557</v>
      </c>
      <c r="AB23" s="36">
        <v>3561</v>
      </c>
      <c r="AC23" s="37">
        <v>81799</v>
      </c>
      <c r="AE23"/>
      <c r="AF23"/>
      <c r="AG23"/>
    </row>
    <row r="24" spans="2:33" x14ac:dyDescent="0.35">
      <c r="B24" s="4"/>
      <c r="C24" s="3">
        <v>46037</v>
      </c>
      <c r="D24" s="35"/>
      <c r="E24" s="36">
        <v>3584</v>
      </c>
      <c r="F24" s="36">
        <v>3566</v>
      </c>
      <c r="G24" s="36">
        <v>3544</v>
      </c>
      <c r="H24" s="36">
        <v>3525</v>
      </c>
      <c r="I24" s="36">
        <v>3514</v>
      </c>
      <c r="J24" s="36">
        <v>3495</v>
      </c>
      <c r="K24" s="36">
        <v>3196</v>
      </c>
      <c r="L24" s="36">
        <v>3317</v>
      </c>
      <c r="M24" s="36">
        <v>3306</v>
      </c>
      <c r="N24" s="36">
        <v>3302</v>
      </c>
      <c r="O24" s="36">
        <v>3125</v>
      </c>
      <c r="P24" s="36">
        <v>3270</v>
      </c>
      <c r="Q24" s="36">
        <v>3337</v>
      </c>
      <c r="R24" s="36">
        <v>3345</v>
      </c>
      <c r="S24" s="36">
        <v>3416</v>
      </c>
      <c r="T24" s="36">
        <v>3407</v>
      </c>
      <c r="U24" s="36">
        <v>3496</v>
      </c>
      <c r="V24" s="36">
        <v>3606</v>
      </c>
      <c r="W24" s="36">
        <v>3645</v>
      </c>
      <c r="X24" s="36">
        <v>3943</v>
      </c>
      <c r="Y24" s="36">
        <v>3988</v>
      </c>
      <c r="Z24" s="36">
        <v>3984</v>
      </c>
      <c r="AA24" s="36">
        <v>3960</v>
      </c>
      <c r="AB24" s="36">
        <v>3876</v>
      </c>
      <c r="AC24" s="37">
        <v>84747</v>
      </c>
      <c r="AE24"/>
      <c r="AF24"/>
      <c r="AG24"/>
    </row>
    <row r="25" spans="2:33" x14ac:dyDescent="0.35">
      <c r="B25" s="4"/>
      <c r="C25" s="3">
        <v>46038</v>
      </c>
      <c r="D25" s="35"/>
      <c r="E25" s="36">
        <v>3711</v>
      </c>
      <c r="F25" s="36">
        <v>3644</v>
      </c>
      <c r="G25" s="36">
        <v>3605</v>
      </c>
      <c r="H25" s="36">
        <v>3583</v>
      </c>
      <c r="I25" s="36">
        <v>3554</v>
      </c>
      <c r="J25" s="36">
        <v>3535</v>
      </c>
      <c r="K25" s="36">
        <v>3512</v>
      </c>
      <c r="L25" s="36">
        <v>3500</v>
      </c>
      <c r="M25" s="36">
        <v>3486</v>
      </c>
      <c r="N25" s="36">
        <v>3472</v>
      </c>
      <c r="O25" s="36">
        <v>3455</v>
      </c>
      <c r="P25" s="36">
        <v>3441</v>
      </c>
      <c r="Q25" s="36">
        <v>3431</v>
      </c>
      <c r="R25" s="36">
        <v>3420</v>
      </c>
      <c r="S25" s="36">
        <v>3397</v>
      </c>
      <c r="T25" s="36">
        <v>3398</v>
      </c>
      <c r="U25" s="36">
        <v>3402</v>
      </c>
      <c r="V25" s="36">
        <v>3391</v>
      </c>
      <c r="W25" s="36">
        <v>3372</v>
      </c>
      <c r="X25" s="36">
        <v>3365</v>
      </c>
      <c r="Y25" s="36">
        <v>3187</v>
      </c>
      <c r="Z25" s="36">
        <v>3363</v>
      </c>
      <c r="AA25" s="36">
        <v>3351</v>
      </c>
      <c r="AB25" s="36">
        <v>3345</v>
      </c>
      <c r="AC25" s="37">
        <v>82920</v>
      </c>
      <c r="AE25"/>
      <c r="AF25"/>
      <c r="AG25"/>
    </row>
    <row r="26" spans="2:33" x14ac:dyDescent="0.35">
      <c r="B26" s="4"/>
      <c r="C26" s="3">
        <v>46039</v>
      </c>
      <c r="D26" s="35"/>
      <c r="E26" s="36">
        <v>3335</v>
      </c>
      <c r="F26" s="36">
        <v>3332</v>
      </c>
      <c r="G26" s="36">
        <v>3326</v>
      </c>
      <c r="H26" s="36">
        <v>3325</v>
      </c>
      <c r="I26" s="36">
        <v>3324</v>
      </c>
      <c r="J26" s="36">
        <v>3307</v>
      </c>
      <c r="K26" s="36">
        <v>3304</v>
      </c>
      <c r="L26" s="36">
        <v>3292</v>
      </c>
      <c r="M26" s="36">
        <v>3275</v>
      </c>
      <c r="N26" s="36">
        <v>3266</v>
      </c>
      <c r="O26" s="36">
        <v>3254</v>
      </c>
      <c r="P26" s="36">
        <v>3255</v>
      </c>
      <c r="Q26" s="36">
        <v>3241</v>
      </c>
      <c r="R26" s="36">
        <v>3235</v>
      </c>
      <c r="S26" s="36">
        <v>3221</v>
      </c>
      <c r="T26" s="36">
        <v>3218</v>
      </c>
      <c r="U26" s="36">
        <v>3217</v>
      </c>
      <c r="V26" s="36">
        <v>3218</v>
      </c>
      <c r="W26" s="36">
        <v>3218</v>
      </c>
      <c r="X26" s="36">
        <v>3211</v>
      </c>
      <c r="Y26" s="36">
        <v>3204</v>
      </c>
      <c r="Z26" s="36">
        <v>3201</v>
      </c>
      <c r="AA26" s="36">
        <v>3197</v>
      </c>
      <c r="AB26" s="36">
        <v>3184</v>
      </c>
      <c r="AC26" s="37">
        <v>78160</v>
      </c>
      <c r="AE26"/>
      <c r="AF26"/>
      <c r="AG26"/>
    </row>
    <row r="27" spans="2:33" x14ac:dyDescent="0.35">
      <c r="B27" s="4"/>
      <c r="C27" s="3">
        <v>46040</v>
      </c>
      <c r="D27" s="35"/>
      <c r="E27" s="36">
        <v>3182</v>
      </c>
      <c r="F27" s="36">
        <v>3175</v>
      </c>
      <c r="G27" s="36">
        <v>3180</v>
      </c>
      <c r="H27" s="36">
        <v>3174</v>
      </c>
      <c r="I27" s="36">
        <v>3162</v>
      </c>
      <c r="J27" s="36">
        <v>3165</v>
      </c>
      <c r="K27" s="36">
        <v>3162</v>
      </c>
      <c r="L27" s="36">
        <v>3158</v>
      </c>
      <c r="M27" s="36">
        <v>3131</v>
      </c>
      <c r="N27" s="36">
        <v>3081</v>
      </c>
      <c r="O27" s="36">
        <v>3071</v>
      </c>
      <c r="P27" s="36">
        <v>3069</v>
      </c>
      <c r="Q27" s="36">
        <v>3059</v>
      </c>
      <c r="R27" s="36">
        <v>3049</v>
      </c>
      <c r="S27" s="36">
        <v>3045</v>
      </c>
      <c r="T27" s="36">
        <v>3037</v>
      </c>
      <c r="U27" s="36">
        <v>3035</v>
      </c>
      <c r="V27" s="36">
        <v>3029</v>
      </c>
      <c r="W27" s="36">
        <v>3022</v>
      </c>
      <c r="X27" s="36">
        <v>3014</v>
      </c>
      <c r="Y27" s="36">
        <v>3017</v>
      </c>
      <c r="Z27" s="36">
        <v>3028</v>
      </c>
      <c r="AA27" s="36">
        <v>3038</v>
      </c>
      <c r="AB27" s="36">
        <v>3033</v>
      </c>
      <c r="AC27" s="37">
        <v>74116</v>
      </c>
    </row>
    <row r="28" spans="2:33" x14ac:dyDescent="0.35">
      <c r="B28" s="4"/>
      <c r="C28" s="3">
        <v>46041</v>
      </c>
      <c r="D28" s="35"/>
      <c r="E28" s="36">
        <v>3028</v>
      </c>
      <c r="F28" s="36">
        <v>3028</v>
      </c>
      <c r="G28" s="36">
        <v>3027</v>
      </c>
      <c r="H28" s="36">
        <v>3023</v>
      </c>
      <c r="I28" s="36">
        <v>3024</v>
      </c>
      <c r="J28" s="36">
        <v>3017</v>
      </c>
      <c r="K28" s="36">
        <v>3009</v>
      </c>
      <c r="L28" s="36">
        <v>3001</v>
      </c>
      <c r="M28" s="36">
        <v>2999</v>
      </c>
      <c r="N28" s="36">
        <v>2914</v>
      </c>
      <c r="O28" s="36">
        <v>2908</v>
      </c>
      <c r="P28" s="36">
        <v>2983</v>
      </c>
      <c r="Q28" s="36">
        <v>2983</v>
      </c>
      <c r="R28" s="36">
        <v>2980</v>
      </c>
      <c r="S28" s="36">
        <v>2924</v>
      </c>
      <c r="T28" s="36">
        <v>2933</v>
      </c>
      <c r="U28" s="36">
        <v>2988</v>
      </c>
      <c r="V28" s="36">
        <v>3077</v>
      </c>
      <c r="W28" s="36">
        <v>3060</v>
      </c>
      <c r="X28" s="36">
        <v>3017</v>
      </c>
      <c r="Y28" s="36">
        <v>3019</v>
      </c>
      <c r="Z28" s="36">
        <v>2991</v>
      </c>
      <c r="AA28" s="36">
        <v>3000</v>
      </c>
      <c r="AB28" s="36">
        <v>2980</v>
      </c>
      <c r="AC28" s="37">
        <v>71913</v>
      </c>
    </row>
    <row r="29" spans="2:33" x14ac:dyDescent="0.35">
      <c r="B29" s="4"/>
      <c r="C29" s="3">
        <v>46042</v>
      </c>
      <c r="D29" s="35"/>
      <c r="E29" s="36">
        <v>2975</v>
      </c>
      <c r="F29" s="36">
        <v>2969</v>
      </c>
      <c r="G29" s="36">
        <v>2968</v>
      </c>
      <c r="H29" s="36">
        <v>2974</v>
      </c>
      <c r="I29" s="36">
        <v>2975</v>
      </c>
      <c r="J29" s="36">
        <v>2972</v>
      </c>
      <c r="K29" s="36">
        <v>2972</v>
      </c>
      <c r="L29" s="36">
        <v>2934</v>
      </c>
      <c r="M29" s="36">
        <v>2855</v>
      </c>
      <c r="N29" s="36">
        <v>2904</v>
      </c>
      <c r="O29" s="36">
        <v>2930</v>
      </c>
      <c r="P29" s="36">
        <v>2939</v>
      </c>
      <c r="Q29" s="36">
        <v>2945</v>
      </c>
      <c r="R29" s="36">
        <v>2887</v>
      </c>
      <c r="S29" s="36">
        <v>2744</v>
      </c>
      <c r="T29" s="36">
        <v>2738</v>
      </c>
      <c r="U29" s="36">
        <v>2763</v>
      </c>
      <c r="V29" s="36">
        <v>2756</v>
      </c>
      <c r="W29" s="36">
        <v>2761</v>
      </c>
      <c r="X29" s="36">
        <v>2760</v>
      </c>
      <c r="Y29" s="36">
        <v>2757</v>
      </c>
      <c r="Z29" s="36">
        <v>2758</v>
      </c>
      <c r="AA29" s="36">
        <v>2769</v>
      </c>
      <c r="AB29" s="36">
        <v>2807</v>
      </c>
      <c r="AC29" s="37">
        <v>68812</v>
      </c>
    </row>
    <row r="30" spans="2:33" x14ac:dyDescent="0.35">
      <c r="B30" s="4"/>
      <c r="C30" s="3">
        <v>46043</v>
      </c>
      <c r="D30" s="35"/>
      <c r="E30" s="36">
        <v>2813</v>
      </c>
      <c r="F30" s="36">
        <v>2807</v>
      </c>
      <c r="G30" s="36">
        <v>2809</v>
      </c>
      <c r="H30" s="36">
        <v>2806</v>
      </c>
      <c r="I30" s="36">
        <v>2156</v>
      </c>
      <c r="J30" s="36">
        <v>3438</v>
      </c>
      <c r="K30" s="36">
        <v>2650</v>
      </c>
      <c r="L30" s="36">
        <v>2765</v>
      </c>
      <c r="M30" s="36">
        <v>2764</v>
      </c>
      <c r="N30" s="36">
        <v>2760</v>
      </c>
      <c r="O30" s="36">
        <v>2767</v>
      </c>
      <c r="P30" s="36">
        <v>2779</v>
      </c>
      <c r="Q30" s="36">
        <v>2772</v>
      </c>
      <c r="R30" s="36">
        <v>2758</v>
      </c>
      <c r="S30" s="36">
        <v>2754</v>
      </c>
      <c r="T30" s="36">
        <v>2754</v>
      </c>
      <c r="U30" s="36">
        <v>2757</v>
      </c>
      <c r="V30" s="36">
        <v>2754</v>
      </c>
      <c r="W30" s="36">
        <v>2749</v>
      </c>
      <c r="X30" s="36">
        <v>2748</v>
      </c>
      <c r="Y30" s="36">
        <v>2745</v>
      </c>
      <c r="Z30" s="36">
        <v>2750</v>
      </c>
      <c r="AA30" s="36">
        <v>2769</v>
      </c>
      <c r="AB30" s="36">
        <v>2769</v>
      </c>
      <c r="AC30" s="37">
        <v>66393</v>
      </c>
    </row>
    <row r="31" spans="2:33" x14ac:dyDescent="0.35">
      <c r="B31" s="4"/>
      <c r="C31" s="3">
        <v>46044</v>
      </c>
      <c r="D31" s="35"/>
      <c r="E31" s="36">
        <v>2768</v>
      </c>
      <c r="F31" s="36">
        <v>2762</v>
      </c>
      <c r="G31" s="36">
        <v>2777</v>
      </c>
      <c r="H31" s="36">
        <v>3085</v>
      </c>
      <c r="I31" s="36">
        <v>3229</v>
      </c>
      <c r="J31" s="36">
        <v>3037</v>
      </c>
      <c r="K31" s="36">
        <v>2954</v>
      </c>
      <c r="L31" s="36">
        <v>2884</v>
      </c>
      <c r="M31" s="36">
        <v>2891</v>
      </c>
      <c r="N31" s="36">
        <v>2959</v>
      </c>
      <c r="O31" s="36">
        <v>3695</v>
      </c>
      <c r="P31" s="36">
        <v>3924</v>
      </c>
      <c r="Q31" s="36">
        <v>3786</v>
      </c>
      <c r="R31" s="36">
        <v>3140</v>
      </c>
      <c r="S31" s="36">
        <v>3124</v>
      </c>
      <c r="T31" s="36">
        <v>3052</v>
      </c>
      <c r="U31" s="36">
        <v>3010</v>
      </c>
      <c r="V31" s="36">
        <v>2983</v>
      </c>
      <c r="W31" s="36">
        <v>2962</v>
      </c>
      <c r="X31" s="36">
        <v>2943</v>
      </c>
      <c r="Y31" s="36">
        <v>2933</v>
      </c>
      <c r="Z31" s="36">
        <v>2933</v>
      </c>
      <c r="AA31" s="36">
        <v>2965</v>
      </c>
      <c r="AB31" s="36">
        <v>2964</v>
      </c>
      <c r="AC31" s="37">
        <v>73760</v>
      </c>
    </row>
    <row r="32" spans="2:33" x14ac:dyDescent="0.35">
      <c r="B32" s="4"/>
      <c r="C32" s="3">
        <v>46045</v>
      </c>
      <c r="D32" s="35"/>
      <c r="E32" s="36">
        <v>2952</v>
      </c>
      <c r="F32" s="36">
        <v>2945</v>
      </c>
      <c r="G32" s="36">
        <v>2938</v>
      </c>
      <c r="H32" s="36">
        <v>2934</v>
      </c>
      <c r="I32" s="36">
        <v>2926</v>
      </c>
      <c r="J32" s="36">
        <v>1694</v>
      </c>
      <c r="K32" s="36">
        <v>3384</v>
      </c>
      <c r="L32" s="36">
        <v>3030</v>
      </c>
      <c r="M32" s="36">
        <v>2888</v>
      </c>
      <c r="N32" s="36">
        <v>2884</v>
      </c>
      <c r="O32" s="36">
        <v>2875</v>
      </c>
      <c r="P32" s="36">
        <v>2864</v>
      </c>
      <c r="Q32" s="36">
        <v>2861</v>
      </c>
      <c r="R32" s="36">
        <v>2858</v>
      </c>
      <c r="S32" s="36">
        <v>2850</v>
      </c>
      <c r="T32" s="36">
        <v>2838</v>
      </c>
      <c r="U32" s="36">
        <v>2833</v>
      </c>
      <c r="V32" s="36">
        <v>2830</v>
      </c>
      <c r="W32" s="36">
        <v>2728</v>
      </c>
      <c r="X32" s="36">
        <v>2686</v>
      </c>
      <c r="Y32" s="36">
        <v>2693</v>
      </c>
      <c r="Z32" s="36">
        <v>2688</v>
      </c>
      <c r="AA32" s="36">
        <v>2681</v>
      </c>
      <c r="AB32" s="36">
        <v>2682</v>
      </c>
      <c r="AC32" s="37">
        <v>67542</v>
      </c>
    </row>
    <row r="33" spans="2:29" x14ac:dyDescent="0.35">
      <c r="B33" s="4"/>
      <c r="C33" s="3">
        <v>46046</v>
      </c>
      <c r="D33" s="35"/>
      <c r="E33" s="36">
        <v>2676</v>
      </c>
      <c r="F33" s="36">
        <v>2674</v>
      </c>
      <c r="G33" s="36">
        <v>2672</v>
      </c>
      <c r="H33" s="36">
        <v>2673</v>
      </c>
      <c r="I33" s="36">
        <v>2677</v>
      </c>
      <c r="J33" s="36">
        <v>2680</v>
      </c>
      <c r="K33" s="36">
        <v>2674</v>
      </c>
      <c r="L33" s="36">
        <v>2672</v>
      </c>
      <c r="M33" s="36">
        <v>2668</v>
      </c>
      <c r="N33" s="36">
        <v>2661</v>
      </c>
      <c r="O33" s="36">
        <v>2654</v>
      </c>
      <c r="P33" s="36">
        <v>2656</v>
      </c>
      <c r="Q33" s="36">
        <v>2648</v>
      </c>
      <c r="R33" s="36">
        <v>2647</v>
      </c>
      <c r="S33" s="36">
        <v>2635</v>
      </c>
      <c r="T33" s="36">
        <v>2636</v>
      </c>
      <c r="U33" s="36">
        <v>2633</v>
      </c>
      <c r="V33" s="36">
        <v>2639</v>
      </c>
      <c r="W33" s="36">
        <v>2641</v>
      </c>
      <c r="X33" s="36">
        <v>2639</v>
      </c>
      <c r="Y33" s="36">
        <v>2644</v>
      </c>
      <c r="Z33" s="36">
        <v>2641</v>
      </c>
      <c r="AA33" s="36">
        <v>2644</v>
      </c>
      <c r="AB33" s="36">
        <v>2644</v>
      </c>
      <c r="AC33" s="37">
        <v>63728</v>
      </c>
    </row>
    <row r="34" spans="2:29" x14ac:dyDescent="0.35">
      <c r="B34" s="4"/>
      <c r="C34" s="3">
        <v>46047</v>
      </c>
      <c r="D34" s="35"/>
      <c r="E34" s="36">
        <v>2641</v>
      </c>
      <c r="F34" s="36">
        <v>2639</v>
      </c>
      <c r="G34" s="36">
        <v>2640</v>
      </c>
      <c r="H34" s="36">
        <v>2653</v>
      </c>
      <c r="I34" s="36">
        <v>2645</v>
      </c>
      <c r="J34" s="36">
        <v>2646</v>
      </c>
      <c r="K34" s="36">
        <v>2645</v>
      </c>
      <c r="L34" s="36">
        <v>2636</v>
      </c>
      <c r="M34" s="36">
        <v>2634</v>
      </c>
      <c r="N34" s="36">
        <v>2628</v>
      </c>
      <c r="O34" s="36">
        <v>2618</v>
      </c>
      <c r="P34" s="36">
        <v>2621</v>
      </c>
      <c r="Q34" s="36">
        <v>2613</v>
      </c>
      <c r="R34" s="36">
        <v>2609</v>
      </c>
      <c r="S34" s="36">
        <v>2605</v>
      </c>
      <c r="T34" s="36">
        <v>2599</v>
      </c>
      <c r="U34" s="36">
        <v>2601</v>
      </c>
      <c r="V34" s="36">
        <v>2601</v>
      </c>
      <c r="W34" s="36">
        <v>2620</v>
      </c>
      <c r="X34" s="36">
        <v>2677</v>
      </c>
      <c r="Y34" s="36">
        <v>2981</v>
      </c>
      <c r="Z34" s="36">
        <v>2830</v>
      </c>
      <c r="AA34" s="36">
        <v>2719</v>
      </c>
      <c r="AB34" s="36">
        <v>2729</v>
      </c>
      <c r="AC34" s="37">
        <v>63830</v>
      </c>
    </row>
    <row r="35" spans="2:29" x14ac:dyDescent="0.35">
      <c r="B35" s="4"/>
      <c r="C35" s="3">
        <v>46048</v>
      </c>
      <c r="D35" s="35"/>
      <c r="E35" s="36">
        <v>2719</v>
      </c>
      <c r="F35" s="36">
        <v>2708</v>
      </c>
      <c r="G35" s="36">
        <v>2666</v>
      </c>
      <c r="H35" s="36">
        <v>2655</v>
      </c>
      <c r="I35" s="36">
        <v>2649</v>
      </c>
      <c r="J35" s="36">
        <v>2652</v>
      </c>
      <c r="K35" s="36">
        <v>2746</v>
      </c>
      <c r="L35" s="36">
        <v>2794</v>
      </c>
      <c r="M35" s="36">
        <v>2696</v>
      </c>
      <c r="N35" s="36">
        <v>2662</v>
      </c>
      <c r="O35" s="36">
        <v>2639</v>
      </c>
      <c r="P35" s="36">
        <v>2628</v>
      </c>
      <c r="Q35" s="36">
        <v>2628</v>
      </c>
      <c r="R35" s="36">
        <v>2614</v>
      </c>
      <c r="S35" s="36">
        <v>2611</v>
      </c>
      <c r="T35" s="36">
        <v>2621</v>
      </c>
      <c r="U35" s="36">
        <v>2897</v>
      </c>
      <c r="V35" s="36">
        <v>2872</v>
      </c>
      <c r="W35" s="36">
        <v>2726</v>
      </c>
      <c r="X35" s="36">
        <v>2671</v>
      </c>
      <c r="Y35" s="36">
        <v>2656</v>
      </c>
      <c r="Z35" s="36">
        <v>2636</v>
      </c>
      <c r="AA35" s="36">
        <v>2709</v>
      </c>
      <c r="AB35" s="36">
        <v>3021</v>
      </c>
      <c r="AC35" s="37">
        <v>64876</v>
      </c>
    </row>
    <row r="36" spans="2:29" x14ac:dyDescent="0.35">
      <c r="B36" s="4"/>
      <c r="C36" s="3">
        <v>46049</v>
      </c>
      <c r="D36" s="35"/>
      <c r="E36" s="36">
        <v>2850</v>
      </c>
      <c r="F36" s="36">
        <v>2735</v>
      </c>
      <c r="G36" s="36">
        <v>2688</v>
      </c>
      <c r="H36" s="36">
        <v>2675</v>
      </c>
      <c r="I36" s="36">
        <v>2659</v>
      </c>
      <c r="J36" s="36">
        <v>2652</v>
      </c>
      <c r="K36" s="36">
        <v>2635</v>
      </c>
      <c r="L36" s="36">
        <v>2625</v>
      </c>
      <c r="M36" s="36">
        <v>2617</v>
      </c>
      <c r="N36" s="36">
        <v>2610</v>
      </c>
      <c r="O36" s="36">
        <v>2602</v>
      </c>
      <c r="P36" s="36">
        <v>2599</v>
      </c>
      <c r="Q36" s="36">
        <v>2591</v>
      </c>
      <c r="R36" s="36">
        <v>2587</v>
      </c>
      <c r="S36" s="36">
        <v>2640</v>
      </c>
      <c r="T36" s="36">
        <v>2881</v>
      </c>
      <c r="U36" s="36">
        <v>2792</v>
      </c>
      <c r="V36" s="36">
        <v>2688</v>
      </c>
      <c r="W36" s="36">
        <v>2646</v>
      </c>
      <c r="X36" s="36">
        <v>2628</v>
      </c>
      <c r="Y36" s="36">
        <v>2622</v>
      </c>
      <c r="Z36" s="36">
        <v>2625</v>
      </c>
      <c r="AA36" s="36">
        <v>2607</v>
      </c>
      <c r="AB36" s="36">
        <v>2600</v>
      </c>
      <c r="AC36" s="37">
        <v>63854</v>
      </c>
    </row>
    <row r="37" spans="2:29" x14ac:dyDescent="0.35">
      <c r="B37" s="4"/>
      <c r="C37" s="3">
        <v>46050</v>
      </c>
      <c r="D37" s="35"/>
      <c r="E37" s="36">
        <v>2588</v>
      </c>
      <c r="F37" s="36">
        <v>2589</v>
      </c>
      <c r="G37" s="36">
        <v>2583</v>
      </c>
      <c r="H37" s="36">
        <v>2588</v>
      </c>
      <c r="I37" s="36">
        <v>2586</v>
      </c>
      <c r="J37" s="36">
        <v>2580</v>
      </c>
      <c r="K37" s="36">
        <v>2581</v>
      </c>
      <c r="L37" s="36">
        <v>2578</v>
      </c>
      <c r="M37" s="36">
        <v>2569</v>
      </c>
      <c r="N37" s="36">
        <v>2563</v>
      </c>
      <c r="O37" s="36">
        <v>2558</v>
      </c>
      <c r="P37" s="36">
        <v>2565</v>
      </c>
      <c r="Q37" s="36">
        <v>2560</v>
      </c>
      <c r="R37" s="36">
        <v>2554</v>
      </c>
      <c r="S37" s="36">
        <v>2542</v>
      </c>
      <c r="T37" s="36">
        <v>2536</v>
      </c>
      <c r="U37" s="36">
        <v>2537</v>
      </c>
      <c r="V37" s="36">
        <v>2531</v>
      </c>
      <c r="W37" s="36">
        <v>2528</v>
      </c>
      <c r="X37" s="36">
        <v>2529</v>
      </c>
      <c r="Y37" s="36">
        <v>2525</v>
      </c>
      <c r="Z37" s="36">
        <v>2539</v>
      </c>
      <c r="AA37" s="36">
        <v>2551</v>
      </c>
      <c r="AB37" s="36">
        <v>2537</v>
      </c>
      <c r="AC37" s="37">
        <v>61397</v>
      </c>
    </row>
    <row r="38" spans="2:29" x14ac:dyDescent="0.35">
      <c r="B38" s="4"/>
      <c r="C38" s="3">
        <v>46051</v>
      </c>
      <c r="D38" s="35"/>
      <c r="E38" s="36">
        <v>2521</v>
      </c>
      <c r="F38" s="36">
        <v>2518</v>
      </c>
      <c r="G38" s="36">
        <v>2520</v>
      </c>
      <c r="H38" s="36">
        <v>2520</v>
      </c>
      <c r="I38" s="36">
        <v>2524</v>
      </c>
      <c r="J38" s="36">
        <v>2527</v>
      </c>
      <c r="K38" s="36">
        <v>2519</v>
      </c>
      <c r="L38" s="36">
        <v>2511</v>
      </c>
      <c r="M38" s="36">
        <v>2510</v>
      </c>
      <c r="N38" s="36">
        <v>2506</v>
      </c>
      <c r="O38" s="36">
        <v>2499</v>
      </c>
      <c r="P38" s="36">
        <v>2499</v>
      </c>
      <c r="Q38" s="36">
        <v>2504</v>
      </c>
      <c r="R38" s="36">
        <v>2502</v>
      </c>
      <c r="S38" s="36">
        <v>2497</v>
      </c>
      <c r="T38" s="36">
        <v>2495</v>
      </c>
      <c r="U38" s="36">
        <v>2498</v>
      </c>
      <c r="V38" s="36">
        <v>2502</v>
      </c>
      <c r="W38" s="36">
        <v>2506</v>
      </c>
      <c r="X38" s="36">
        <v>2521</v>
      </c>
      <c r="Y38" s="36">
        <v>2613</v>
      </c>
      <c r="Z38" s="36">
        <v>3023</v>
      </c>
      <c r="AA38" s="36">
        <v>3693</v>
      </c>
      <c r="AB38" s="36">
        <v>3844</v>
      </c>
      <c r="AC38" s="37">
        <v>63372</v>
      </c>
    </row>
    <row r="39" spans="2:29" x14ac:dyDescent="0.35">
      <c r="B39" s="4"/>
      <c r="C39" s="3">
        <v>46052</v>
      </c>
      <c r="D39" s="35"/>
      <c r="E39" s="36">
        <v>3526</v>
      </c>
      <c r="F39" s="36">
        <v>3110</v>
      </c>
      <c r="G39" s="36">
        <v>3139</v>
      </c>
      <c r="H39" s="36">
        <v>3032</v>
      </c>
      <c r="I39" s="36">
        <v>2964</v>
      </c>
      <c r="J39" s="36">
        <v>2906</v>
      </c>
      <c r="K39" s="36">
        <v>2895</v>
      </c>
      <c r="L39" s="36">
        <v>2936</v>
      </c>
      <c r="M39" s="36">
        <v>2944</v>
      </c>
      <c r="N39" s="36">
        <v>2879</v>
      </c>
      <c r="O39" s="36">
        <v>2826</v>
      </c>
      <c r="P39" s="36">
        <v>2812</v>
      </c>
      <c r="Q39" s="36">
        <v>2893</v>
      </c>
      <c r="R39" s="36">
        <v>3139</v>
      </c>
      <c r="S39" s="36">
        <v>3490</v>
      </c>
      <c r="T39" s="36">
        <v>3302</v>
      </c>
      <c r="U39" s="36">
        <v>3084</v>
      </c>
      <c r="V39" s="36">
        <v>3017</v>
      </c>
      <c r="W39" s="36">
        <v>3220</v>
      </c>
      <c r="X39" s="36">
        <v>3824</v>
      </c>
      <c r="Y39" s="36">
        <v>3940</v>
      </c>
      <c r="Z39" s="36">
        <v>3913</v>
      </c>
      <c r="AA39" s="36">
        <v>3668</v>
      </c>
      <c r="AB39" s="36">
        <v>3436</v>
      </c>
      <c r="AC39" s="37">
        <v>76895</v>
      </c>
    </row>
    <row r="40" spans="2:29" x14ac:dyDescent="0.35">
      <c r="B40" s="4"/>
      <c r="C40" s="3">
        <v>46053</v>
      </c>
      <c r="D40" s="35"/>
      <c r="E40" s="36">
        <v>3130</v>
      </c>
      <c r="F40" s="36">
        <v>3230</v>
      </c>
      <c r="G40" s="36">
        <v>3181</v>
      </c>
      <c r="H40" s="36">
        <v>3149</v>
      </c>
      <c r="I40" s="36">
        <v>3112</v>
      </c>
      <c r="J40" s="36">
        <v>3082</v>
      </c>
      <c r="K40" s="36">
        <v>3066</v>
      </c>
      <c r="L40" s="36">
        <v>2954</v>
      </c>
      <c r="M40" s="36">
        <v>2896</v>
      </c>
      <c r="N40" s="36">
        <v>2899</v>
      </c>
      <c r="O40" s="36">
        <v>2884</v>
      </c>
      <c r="P40" s="36">
        <v>2874</v>
      </c>
      <c r="Q40" s="36">
        <v>2871</v>
      </c>
      <c r="R40" s="36">
        <v>2866</v>
      </c>
      <c r="S40" s="36">
        <v>2862</v>
      </c>
      <c r="T40" s="36">
        <v>2854</v>
      </c>
      <c r="U40" s="36">
        <v>2858</v>
      </c>
      <c r="V40" s="36">
        <v>2852</v>
      </c>
      <c r="W40" s="36">
        <v>2849</v>
      </c>
      <c r="X40" s="36">
        <v>2842</v>
      </c>
      <c r="Y40" s="36">
        <v>2835</v>
      </c>
      <c r="Z40" s="36">
        <v>2839</v>
      </c>
      <c r="AA40" s="36">
        <v>2846</v>
      </c>
      <c r="AB40" s="36">
        <v>2831</v>
      </c>
      <c r="AC40" s="37">
        <v>70662</v>
      </c>
    </row>
    <row r="41" spans="2:29" x14ac:dyDescent="0.3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2:29" x14ac:dyDescent="0.3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2:29" x14ac:dyDescent="0.3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2:29" x14ac:dyDescent="0.3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2:29" x14ac:dyDescent="0.3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2:29" x14ac:dyDescent="0.3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2:29" x14ac:dyDescent="0.3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2:29" x14ac:dyDescent="0.3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2:29" x14ac:dyDescent="0.3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2:29" x14ac:dyDescent="0.3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2:29" x14ac:dyDescent="0.3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2:29" x14ac:dyDescent="0.3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2:29" x14ac:dyDescent="0.3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2:29" x14ac:dyDescent="0.3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2:29" x14ac:dyDescent="0.3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2:29" x14ac:dyDescent="0.3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</row>
    <row r="57" spans="2:29" x14ac:dyDescent="0.3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</row>
    <row r="58" spans="2:29" x14ac:dyDescent="0.3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</row>
    <row r="59" spans="2:29" x14ac:dyDescent="0.3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</row>
    <row r="60" spans="2:29" x14ac:dyDescent="0.3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</row>
    <row r="61" spans="2:29" x14ac:dyDescent="0.3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2:29" x14ac:dyDescent="0.3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</row>
    <row r="63" spans="2:29" x14ac:dyDescent="0.3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2:29" x14ac:dyDescent="0.3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2:29" x14ac:dyDescent="0.3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</row>
    <row r="66" spans="2:29" x14ac:dyDescent="0.3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</row>
    <row r="67" spans="2:29" x14ac:dyDescent="0.3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2:29" x14ac:dyDescent="0.3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2:29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2:29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2:29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2:29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2:29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2:29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2:29" x14ac:dyDescent="0.3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2:29" x14ac:dyDescent="0.3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</row>
    <row r="77" spans="2:29" x14ac:dyDescent="0.3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2:29" x14ac:dyDescent="0.3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2:29" x14ac:dyDescent="0.3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2:29" x14ac:dyDescent="0.3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2:29" x14ac:dyDescent="0.3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</row>
    <row r="82" spans="2:29" x14ac:dyDescent="0.3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2:29" x14ac:dyDescent="0.3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2:29" x14ac:dyDescent="0.3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2:29" x14ac:dyDescent="0.3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2:29" x14ac:dyDescent="0.3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2:29" x14ac:dyDescent="0.3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2:29" x14ac:dyDescent="0.3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2:29" x14ac:dyDescent="0.3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2:29" x14ac:dyDescent="0.3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2:29" x14ac:dyDescent="0.3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2:29" x14ac:dyDescent="0.3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2:29" x14ac:dyDescent="0.3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2:29" x14ac:dyDescent="0.3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2:29" x14ac:dyDescent="0.3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2:29" x14ac:dyDescent="0.3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2:29" x14ac:dyDescent="0.3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</row>
    <row r="98" spans="2:29" x14ac:dyDescent="0.3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</row>
    <row r="99" spans="2:29" x14ac:dyDescent="0.3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</row>
    <row r="100" spans="2:29" x14ac:dyDescent="0.3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</row>
    <row r="101" spans="2:29" x14ac:dyDescent="0.3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</row>
    <row r="102" spans="2:29" x14ac:dyDescent="0.3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2:29" x14ac:dyDescent="0.3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2:29" x14ac:dyDescent="0.3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2:29" x14ac:dyDescent="0.3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2:29" x14ac:dyDescent="0.3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2:29" x14ac:dyDescent="0.3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2:29" x14ac:dyDescent="0.3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2:29" x14ac:dyDescent="0.3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2:29" x14ac:dyDescent="0.3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2:29" x14ac:dyDescent="0.3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2:29" x14ac:dyDescent="0.3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2:29" x14ac:dyDescent="0.3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2:29" x14ac:dyDescent="0.3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2:29" x14ac:dyDescent="0.3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2:29" x14ac:dyDescent="0.3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2:29" x14ac:dyDescent="0.3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2:29" x14ac:dyDescent="0.3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2:29" x14ac:dyDescent="0.3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2:29" x14ac:dyDescent="0.3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2:29" x14ac:dyDescent="0.3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2:29" x14ac:dyDescent="0.3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2:29" x14ac:dyDescent="0.3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  <row r="124" spans="2:29" x14ac:dyDescent="0.3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</row>
    <row r="125" spans="2:29" x14ac:dyDescent="0.3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2:29" x14ac:dyDescent="0.3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</row>
    <row r="127" spans="2:29" x14ac:dyDescent="0.3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</row>
    <row r="128" spans="2:29" x14ac:dyDescent="0.3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</row>
    <row r="129" spans="2:29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</row>
    <row r="130" spans="2:29" x14ac:dyDescent="0.3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</row>
    <row r="131" spans="2:29" x14ac:dyDescent="0.3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</row>
    <row r="132" spans="2:29" x14ac:dyDescent="0.3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</row>
    <row r="133" spans="2:29" x14ac:dyDescent="0.3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</row>
    <row r="134" spans="2:29" x14ac:dyDescent="0.3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</row>
    <row r="135" spans="2:29" x14ac:dyDescent="0.3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</row>
    <row r="136" spans="2:29" x14ac:dyDescent="0.3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</row>
    <row r="137" spans="2:29" x14ac:dyDescent="0.3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</row>
    <row r="138" spans="2:29" x14ac:dyDescent="0.3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</row>
    <row r="139" spans="2:29" x14ac:dyDescent="0.3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2:29" x14ac:dyDescent="0.3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</row>
    <row r="141" spans="2:29" x14ac:dyDescent="0.3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</row>
    <row r="142" spans="2:29" x14ac:dyDescent="0.3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</row>
    <row r="143" spans="2:29" x14ac:dyDescent="0.3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</row>
    <row r="144" spans="2:29" x14ac:dyDescent="0.3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</row>
    <row r="145" spans="2:29" x14ac:dyDescent="0.3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</row>
    <row r="146" spans="2:29" x14ac:dyDescent="0.3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</row>
    <row r="147" spans="2:29" x14ac:dyDescent="0.3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</row>
    <row r="148" spans="2:29" x14ac:dyDescent="0.3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</row>
    <row r="149" spans="2:29" x14ac:dyDescent="0.3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</row>
    <row r="150" spans="2:29" x14ac:dyDescent="0.3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2:29" x14ac:dyDescent="0.3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2:29" x14ac:dyDescent="0.3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2:29" x14ac:dyDescent="0.3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2:29" x14ac:dyDescent="0.3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2:29" x14ac:dyDescent="0.3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2:29" x14ac:dyDescent="0.3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2:29" x14ac:dyDescent="0.3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2:29" x14ac:dyDescent="0.3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2:29" x14ac:dyDescent="0.3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2:29" x14ac:dyDescent="0.3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2:29" x14ac:dyDescent="0.3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2:29" x14ac:dyDescent="0.3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2:29" x14ac:dyDescent="0.3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2:29" x14ac:dyDescent="0.3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2:29" x14ac:dyDescent="0.3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</row>
    <row r="166" spans="2:29" x14ac:dyDescent="0.3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2:29" x14ac:dyDescent="0.3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2:29" x14ac:dyDescent="0.3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2:29" x14ac:dyDescent="0.3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2:29" x14ac:dyDescent="0.3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2:29" x14ac:dyDescent="0.3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2:29" x14ac:dyDescent="0.3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2:29" x14ac:dyDescent="0.3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2:29" x14ac:dyDescent="0.3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2:29" x14ac:dyDescent="0.3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2:29" x14ac:dyDescent="0.3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2:29" x14ac:dyDescent="0.3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2:29" x14ac:dyDescent="0.3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2:29" x14ac:dyDescent="0.3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2:29" x14ac:dyDescent="0.3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2:29" x14ac:dyDescent="0.3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2:29" x14ac:dyDescent="0.3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2:29" x14ac:dyDescent="0.3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</row>
    <row r="184" spans="2:29" x14ac:dyDescent="0.3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</row>
    <row r="185" spans="2:29" x14ac:dyDescent="0.3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</row>
    <row r="186" spans="2:29" x14ac:dyDescent="0.3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</row>
    <row r="187" spans="2:29" x14ac:dyDescent="0.3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</row>
    <row r="188" spans="2:29" x14ac:dyDescent="0.3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</row>
    <row r="189" spans="2:29" x14ac:dyDescent="0.3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</row>
    <row r="190" spans="2:29" x14ac:dyDescent="0.3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</row>
    <row r="191" spans="2:29" x14ac:dyDescent="0.3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</row>
    <row r="192" spans="2:29" x14ac:dyDescent="0.3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</row>
    <row r="193" spans="2:29" x14ac:dyDescent="0.3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</row>
    <row r="194" spans="2:29" x14ac:dyDescent="0.3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</row>
    <row r="195" spans="2:29" x14ac:dyDescent="0.3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</row>
    <row r="196" spans="2:29" x14ac:dyDescent="0.3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</row>
    <row r="197" spans="2:29" x14ac:dyDescent="0.3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</row>
    <row r="198" spans="2:29" x14ac:dyDescent="0.3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</row>
    <row r="199" spans="2:29" x14ac:dyDescent="0.3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</row>
    <row r="200" spans="2:29" x14ac:dyDescent="0.3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</row>
    <row r="201" spans="2:29" x14ac:dyDescent="0.3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</row>
    <row r="202" spans="2:29" x14ac:dyDescent="0.3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</row>
    <row r="203" spans="2:29" x14ac:dyDescent="0.3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</row>
    <row r="204" spans="2:29" x14ac:dyDescent="0.3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</row>
    <row r="205" spans="2:29" x14ac:dyDescent="0.3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</row>
    <row r="206" spans="2:29" x14ac:dyDescent="0.3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</row>
    <row r="207" spans="2:29" x14ac:dyDescent="0.3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</row>
    <row r="208" spans="2:29" x14ac:dyDescent="0.3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</row>
    <row r="209" spans="2:29" x14ac:dyDescent="0.3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</row>
    <row r="210" spans="2:29" x14ac:dyDescent="0.3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</row>
    <row r="211" spans="2:29" x14ac:dyDescent="0.3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</row>
    <row r="212" spans="2:29" x14ac:dyDescent="0.3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</row>
    <row r="213" spans="2:29" x14ac:dyDescent="0.3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</row>
    <row r="214" spans="2:29" x14ac:dyDescent="0.3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</row>
    <row r="215" spans="2:29" x14ac:dyDescent="0.3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2:29" x14ac:dyDescent="0.3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217" spans="2:29" x14ac:dyDescent="0.3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</row>
    <row r="218" spans="2:29" x14ac:dyDescent="0.3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</row>
    <row r="219" spans="2:29" x14ac:dyDescent="0.3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</row>
    <row r="220" spans="2:29" x14ac:dyDescent="0.3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</row>
    <row r="221" spans="2:29" x14ac:dyDescent="0.3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</row>
    <row r="222" spans="2:29" x14ac:dyDescent="0.3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</row>
    <row r="223" spans="2:29" x14ac:dyDescent="0.3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</row>
    <row r="224" spans="2:29" x14ac:dyDescent="0.3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</row>
    <row r="225" spans="2:29" x14ac:dyDescent="0.3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</row>
    <row r="226" spans="2:29" x14ac:dyDescent="0.3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</row>
    <row r="227" spans="2:29" x14ac:dyDescent="0.3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</row>
    <row r="228" spans="2:29" x14ac:dyDescent="0.3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</row>
    <row r="229" spans="2:29" x14ac:dyDescent="0.3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</row>
    <row r="230" spans="2:29" x14ac:dyDescent="0.3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</row>
    <row r="231" spans="2:29" x14ac:dyDescent="0.3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</row>
    <row r="232" spans="2:29" x14ac:dyDescent="0.3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</row>
    <row r="233" spans="2:29" x14ac:dyDescent="0.3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</row>
    <row r="234" spans="2:29" x14ac:dyDescent="0.3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</row>
    <row r="235" spans="2:29" x14ac:dyDescent="0.3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</row>
    <row r="236" spans="2:29" x14ac:dyDescent="0.3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</row>
    <row r="237" spans="2:29" x14ac:dyDescent="0.3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</row>
    <row r="238" spans="2:29" x14ac:dyDescent="0.3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</row>
    <row r="239" spans="2:29" x14ac:dyDescent="0.3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</row>
    <row r="240" spans="2:29" x14ac:dyDescent="0.3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</row>
    <row r="241" spans="2:29" x14ac:dyDescent="0.3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</row>
    <row r="242" spans="2:29" x14ac:dyDescent="0.3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</row>
    <row r="243" spans="2:29" x14ac:dyDescent="0.3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</row>
    <row r="244" spans="2:29" x14ac:dyDescent="0.3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</row>
    <row r="245" spans="2:29" x14ac:dyDescent="0.3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</row>
    <row r="246" spans="2:29" x14ac:dyDescent="0.3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</row>
    <row r="247" spans="2:29" x14ac:dyDescent="0.3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</row>
    <row r="248" spans="2:29" x14ac:dyDescent="0.3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</row>
    <row r="249" spans="2:29" x14ac:dyDescent="0.3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</row>
    <row r="250" spans="2:29" x14ac:dyDescent="0.3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</row>
    <row r="251" spans="2:29" x14ac:dyDescent="0.3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</row>
    <row r="252" spans="2:29" x14ac:dyDescent="0.3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</row>
    <row r="253" spans="2:29" x14ac:dyDescent="0.3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</row>
    <row r="254" spans="2:29" x14ac:dyDescent="0.3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</row>
    <row r="255" spans="2:29" x14ac:dyDescent="0.3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</row>
    <row r="256" spans="2:29" x14ac:dyDescent="0.3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</row>
    <row r="257" spans="2:29" x14ac:dyDescent="0.3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</row>
    <row r="258" spans="2:29" x14ac:dyDescent="0.3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</row>
    <row r="259" spans="2:29" x14ac:dyDescent="0.3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</row>
    <row r="260" spans="2:29" x14ac:dyDescent="0.3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</row>
    <row r="261" spans="2:29" x14ac:dyDescent="0.3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</row>
    <row r="262" spans="2:29" x14ac:dyDescent="0.3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</row>
    <row r="263" spans="2:29" x14ac:dyDescent="0.3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</row>
    <row r="264" spans="2:29" x14ac:dyDescent="0.3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</row>
    <row r="265" spans="2:29" x14ac:dyDescent="0.3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</row>
    <row r="266" spans="2:29" x14ac:dyDescent="0.3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</row>
    <row r="267" spans="2:29" x14ac:dyDescent="0.3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</row>
    <row r="268" spans="2:29" x14ac:dyDescent="0.3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</row>
    <row r="269" spans="2:29" x14ac:dyDescent="0.3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</row>
    <row r="270" spans="2:29" x14ac:dyDescent="0.3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</row>
    <row r="271" spans="2:29" x14ac:dyDescent="0.3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</row>
    <row r="272" spans="2:29" x14ac:dyDescent="0.3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</row>
    <row r="273" spans="2:29" x14ac:dyDescent="0.3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</row>
    <row r="274" spans="2:29" x14ac:dyDescent="0.3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</row>
    <row r="275" spans="2:29" x14ac:dyDescent="0.3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</row>
    <row r="276" spans="2:29" x14ac:dyDescent="0.3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</row>
    <row r="277" spans="2:29" x14ac:dyDescent="0.3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</row>
    <row r="278" spans="2:29" x14ac:dyDescent="0.3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</row>
    <row r="279" spans="2:29" x14ac:dyDescent="0.3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</row>
    <row r="280" spans="2:29" x14ac:dyDescent="0.3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</row>
    <row r="281" spans="2:29" x14ac:dyDescent="0.3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</row>
    <row r="282" spans="2:29" x14ac:dyDescent="0.3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</row>
    <row r="283" spans="2:29" x14ac:dyDescent="0.3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</row>
    <row r="284" spans="2:29" x14ac:dyDescent="0.3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</row>
    <row r="285" spans="2:29" x14ac:dyDescent="0.3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</row>
    <row r="286" spans="2:29" x14ac:dyDescent="0.3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</row>
    <row r="287" spans="2:29" x14ac:dyDescent="0.3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</row>
    <row r="288" spans="2:29" x14ac:dyDescent="0.3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</row>
    <row r="289" spans="2:29" x14ac:dyDescent="0.3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</row>
    <row r="290" spans="2:29" x14ac:dyDescent="0.3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</row>
    <row r="291" spans="2:29" x14ac:dyDescent="0.3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</row>
    <row r="292" spans="2:29" x14ac:dyDescent="0.3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</row>
    <row r="293" spans="2:29" x14ac:dyDescent="0.3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</row>
    <row r="294" spans="2:29" x14ac:dyDescent="0.3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</row>
    <row r="295" spans="2:29" x14ac:dyDescent="0.3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</row>
    <row r="296" spans="2:29" x14ac:dyDescent="0.3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</row>
    <row r="297" spans="2:29" x14ac:dyDescent="0.3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</row>
    <row r="298" spans="2:29" x14ac:dyDescent="0.3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</row>
    <row r="299" spans="2:29" x14ac:dyDescent="0.3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</row>
    <row r="300" spans="2:29" x14ac:dyDescent="0.3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</row>
    <row r="301" spans="2:29" x14ac:dyDescent="0.3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</row>
    <row r="302" spans="2:29" x14ac:dyDescent="0.3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</row>
    <row r="303" spans="2:29" x14ac:dyDescent="0.3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</row>
    <row r="304" spans="2:29" x14ac:dyDescent="0.3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</row>
    <row r="305" spans="2:29" x14ac:dyDescent="0.3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</row>
    <row r="306" spans="2:29" x14ac:dyDescent="0.3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</row>
    <row r="307" spans="2:29" x14ac:dyDescent="0.3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</row>
    <row r="308" spans="2:29" x14ac:dyDescent="0.3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</row>
    <row r="309" spans="2:29" x14ac:dyDescent="0.3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</row>
    <row r="310" spans="2:29" x14ac:dyDescent="0.3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</row>
    <row r="311" spans="2:29" x14ac:dyDescent="0.3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</row>
    <row r="312" spans="2:29" x14ac:dyDescent="0.3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</row>
    <row r="313" spans="2:29" x14ac:dyDescent="0.3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</row>
    <row r="314" spans="2:29" x14ac:dyDescent="0.3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</row>
    <row r="315" spans="2:29" x14ac:dyDescent="0.3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</row>
    <row r="316" spans="2:29" x14ac:dyDescent="0.3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</row>
    <row r="317" spans="2:29" x14ac:dyDescent="0.3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</row>
    <row r="318" spans="2:29" x14ac:dyDescent="0.3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</row>
    <row r="319" spans="2:29" x14ac:dyDescent="0.3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</row>
    <row r="320" spans="2:29" x14ac:dyDescent="0.3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</row>
    <row r="321" spans="2:29" x14ac:dyDescent="0.3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</row>
    <row r="322" spans="2:29" x14ac:dyDescent="0.3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</row>
    <row r="323" spans="2:29" x14ac:dyDescent="0.3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</row>
    <row r="324" spans="2:29" x14ac:dyDescent="0.3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</row>
    <row r="325" spans="2:29" x14ac:dyDescent="0.3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</row>
    <row r="326" spans="2:29" x14ac:dyDescent="0.3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</row>
    <row r="327" spans="2:29" x14ac:dyDescent="0.3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</row>
    <row r="328" spans="2:29" x14ac:dyDescent="0.3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</row>
    <row r="329" spans="2:29" x14ac:dyDescent="0.3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</row>
    <row r="330" spans="2:29" x14ac:dyDescent="0.3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</row>
    <row r="331" spans="2:29" x14ac:dyDescent="0.3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</row>
    <row r="332" spans="2:29" x14ac:dyDescent="0.3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</row>
    <row r="333" spans="2:29" x14ac:dyDescent="0.3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</row>
    <row r="334" spans="2:29" x14ac:dyDescent="0.3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</row>
    <row r="335" spans="2:29" x14ac:dyDescent="0.3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</row>
    <row r="336" spans="2:29" x14ac:dyDescent="0.3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</row>
    <row r="337" spans="2:29" x14ac:dyDescent="0.3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</row>
    <row r="338" spans="2:29" x14ac:dyDescent="0.3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</row>
    <row r="339" spans="2:29" x14ac:dyDescent="0.3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</row>
    <row r="340" spans="2:29" x14ac:dyDescent="0.3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</row>
    <row r="341" spans="2:29" x14ac:dyDescent="0.3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</row>
    <row r="342" spans="2:29" x14ac:dyDescent="0.3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</row>
    <row r="343" spans="2:29" x14ac:dyDescent="0.3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</row>
    <row r="344" spans="2:29" x14ac:dyDescent="0.3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</row>
    <row r="345" spans="2:29" x14ac:dyDescent="0.3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</row>
    <row r="346" spans="2:29" x14ac:dyDescent="0.3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</row>
    <row r="347" spans="2:29" x14ac:dyDescent="0.3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</row>
    <row r="348" spans="2:29" x14ac:dyDescent="0.3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</row>
    <row r="349" spans="2:29" x14ac:dyDescent="0.3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</row>
    <row r="350" spans="2:29" x14ac:dyDescent="0.3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</row>
    <row r="351" spans="2:29" x14ac:dyDescent="0.3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</row>
    <row r="352" spans="2:29" x14ac:dyDescent="0.3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</row>
    <row r="353" spans="2:29" x14ac:dyDescent="0.3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</row>
    <row r="354" spans="2:29" x14ac:dyDescent="0.3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</row>
    <row r="355" spans="2:29" x14ac:dyDescent="0.3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</row>
    <row r="356" spans="2:29" x14ac:dyDescent="0.3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</row>
    <row r="357" spans="2:29" x14ac:dyDescent="0.3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</row>
    <row r="358" spans="2:29" x14ac:dyDescent="0.3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</row>
    <row r="359" spans="2:29" x14ac:dyDescent="0.3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</row>
    <row r="360" spans="2:29" x14ac:dyDescent="0.3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</row>
    <row r="361" spans="2:29" x14ac:dyDescent="0.3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</row>
    <row r="362" spans="2:29" x14ac:dyDescent="0.3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</row>
    <row r="363" spans="2:29" x14ac:dyDescent="0.3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</row>
    <row r="364" spans="2:29" x14ac:dyDescent="0.3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</row>
    <row r="365" spans="2:29" x14ac:dyDescent="0.3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</row>
    <row r="366" spans="2:29" x14ac:dyDescent="0.3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</row>
    <row r="367" spans="2:29" x14ac:dyDescent="0.3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</row>
    <row r="368" spans="2:29" x14ac:dyDescent="0.3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</row>
    <row r="369" spans="2:29" x14ac:dyDescent="0.3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</row>
    <row r="370" spans="2:29" x14ac:dyDescent="0.3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</row>
    <row r="371" spans="2:29" x14ac:dyDescent="0.3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</row>
    <row r="372" spans="2:29" x14ac:dyDescent="0.3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</row>
    <row r="373" spans="2:29" x14ac:dyDescent="0.3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</row>
    <row r="374" spans="2:29" x14ac:dyDescent="0.3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</row>
    <row r="375" spans="2:29" x14ac:dyDescent="0.3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</row>
    <row r="376" spans="2:29" x14ac:dyDescent="0.3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</row>
    <row r="377" spans="2:29" x14ac:dyDescent="0.3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</row>
    <row r="378" spans="2:29" x14ac:dyDescent="0.3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</row>
    <row r="379" spans="2:29" x14ac:dyDescent="0.3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</row>
    <row r="380" spans="2:29" x14ac:dyDescent="0.3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</row>
    <row r="381" spans="2:29" x14ac:dyDescent="0.3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</row>
    <row r="382" spans="2:29" x14ac:dyDescent="0.3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</row>
    <row r="383" spans="2:29" x14ac:dyDescent="0.3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</row>
    <row r="384" spans="2:29" x14ac:dyDescent="0.3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</row>
    <row r="385" spans="2:29" x14ac:dyDescent="0.3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</row>
    <row r="386" spans="2:29" x14ac:dyDescent="0.3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</row>
    <row r="387" spans="2:29" x14ac:dyDescent="0.3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</row>
    <row r="388" spans="2:29" x14ac:dyDescent="0.3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</row>
    <row r="389" spans="2:29" x14ac:dyDescent="0.3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</row>
    <row r="390" spans="2:29" x14ac:dyDescent="0.3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</row>
    <row r="391" spans="2:29" x14ac:dyDescent="0.3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</row>
    <row r="392" spans="2:29" x14ac:dyDescent="0.3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</row>
    <row r="393" spans="2:29" x14ac:dyDescent="0.3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</row>
    <row r="394" spans="2:29" x14ac:dyDescent="0.3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</row>
    <row r="395" spans="2:29" x14ac:dyDescent="0.3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</row>
    <row r="396" spans="2:29" x14ac:dyDescent="0.3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</row>
    <row r="397" spans="2:29" x14ac:dyDescent="0.3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</row>
    <row r="398" spans="2:29" x14ac:dyDescent="0.3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</row>
    <row r="399" spans="2:29" x14ac:dyDescent="0.3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</row>
    <row r="400" spans="2:29" x14ac:dyDescent="0.3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</row>
    <row r="401" spans="2:29" x14ac:dyDescent="0.3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</row>
    <row r="402" spans="2:29" x14ac:dyDescent="0.3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</row>
    <row r="403" spans="2:29" x14ac:dyDescent="0.3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</row>
    <row r="404" spans="2:29" x14ac:dyDescent="0.3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</row>
  </sheetData>
  <mergeCells count="1">
    <mergeCell ref="B2:H2"/>
  </mergeCells>
  <pageMargins left="0.7" right="0.7" top="0.75" bottom="0.75" header="0.3" footer="0.3"/>
  <pageSetup paperSize="9" orientation="portrait" horizontalDpi="360" verticalDpi="36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6DF1-B4C3-4C96-94D5-B9F4A7D44CE8}">
  <sheetPr codeName="Hoja3"/>
  <dimension ref="B2:P17"/>
  <sheetViews>
    <sheetView showGridLines="0" zoomScale="90" zoomScaleNormal="90" workbookViewId="0"/>
  </sheetViews>
  <sheetFormatPr baseColWidth="10" defaultRowHeight="14.5" x14ac:dyDescent="0.35"/>
  <cols>
    <col min="1" max="1" width="1.7265625" customWidth="1"/>
    <col min="2" max="2" width="12.54296875" bestFit="1" customWidth="1"/>
    <col min="3" max="3" width="13.54296875" bestFit="1" customWidth="1"/>
    <col min="4" max="15" width="11.7265625" customWidth="1"/>
  </cols>
  <sheetData>
    <row r="2" spans="2:16" x14ac:dyDescent="0.35">
      <c r="B2" s="41" t="s">
        <v>68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6" s="10" customFormat="1" ht="43.5" x14ac:dyDescent="0.35">
      <c r="B3"/>
      <c r="C3" s="14" t="s">
        <v>31</v>
      </c>
      <c r="D3" s="14" t="s">
        <v>32</v>
      </c>
      <c r="E3" s="14" t="s">
        <v>60</v>
      </c>
      <c r="F3" s="14" t="s">
        <v>33</v>
      </c>
      <c r="G3" s="14" t="s">
        <v>61</v>
      </c>
      <c r="H3" s="14" t="s">
        <v>66</v>
      </c>
      <c r="I3" s="14" t="s">
        <v>62</v>
      </c>
      <c r="J3" s="14" t="s">
        <v>64</v>
      </c>
      <c r="K3" s="14" t="s">
        <v>65</v>
      </c>
      <c r="L3" s="14" t="s">
        <v>63</v>
      </c>
      <c r="M3" s="14" t="s">
        <v>67</v>
      </c>
      <c r="N3" s="14" t="s">
        <v>43</v>
      </c>
      <c r="O3" s="14" t="s">
        <v>29</v>
      </c>
      <c r="P3"/>
    </row>
    <row r="4" spans="2:16" x14ac:dyDescent="0.35">
      <c r="B4" s="2" t="s">
        <v>71</v>
      </c>
      <c r="C4" s="5">
        <v>1722365</v>
      </c>
      <c r="D4" s="5">
        <v>64</v>
      </c>
      <c r="E4">
        <v>738</v>
      </c>
      <c r="F4" s="13">
        <v>0.4925546213681079</v>
      </c>
      <c r="G4" s="20">
        <v>427</v>
      </c>
      <c r="H4" s="5">
        <v>1.1115591397849462</v>
      </c>
      <c r="I4" s="13">
        <v>6.5427484291025184E-4</v>
      </c>
      <c r="J4" s="20">
        <v>3</v>
      </c>
      <c r="K4" s="5">
        <v>4.0322580645161289E-3</v>
      </c>
      <c r="L4" s="13">
        <v>1.7361111111111112E-3</v>
      </c>
      <c r="M4" s="20">
        <v>0</v>
      </c>
      <c r="N4" s="20">
        <v>0</v>
      </c>
      <c r="O4" s="20">
        <v>0</v>
      </c>
    </row>
    <row r="5" spans="2:16" x14ac:dyDescent="0.35">
      <c r="B5" s="2" t="s">
        <v>72</v>
      </c>
      <c r="C5" s="5">
        <v>1408897</v>
      </c>
      <c r="D5" s="5">
        <v>85</v>
      </c>
      <c r="E5">
        <v>658</v>
      </c>
      <c r="F5" s="13">
        <v>0.44607934397163118</v>
      </c>
      <c r="G5" s="20">
        <v>432</v>
      </c>
      <c r="H5" s="5">
        <v>1.6755952380952381</v>
      </c>
      <c r="I5" s="13">
        <v>4.6286768728296705E-3</v>
      </c>
      <c r="J5" s="20">
        <v>8</v>
      </c>
      <c r="K5" s="5">
        <v>1.488095238095238E-2</v>
      </c>
      <c r="L5" s="13">
        <v>3.9186507936507936E-3</v>
      </c>
      <c r="M5" s="20">
        <v>0</v>
      </c>
      <c r="N5" s="20">
        <v>0</v>
      </c>
      <c r="O5" s="20">
        <v>0</v>
      </c>
    </row>
    <row r="6" spans="2:16" x14ac:dyDescent="0.35">
      <c r="B6" s="2" t="s">
        <v>73</v>
      </c>
      <c r="C6" s="5">
        <v>1329403</v>
      </c>
      <c r="D6" s="5">
        <v>710</v>
      </c>
      <c r="E6">
        <v>619</v>
      </c>
      <c r="F6" s="13">
        <v>0.38017701898878992</v>
      </c>
      <c r="G6" s="20">
        <v>471</v>
      </c>
      <c r="H6" s="5">
        <v>62.655913978494624</v>
      </c>
      <c r="I6" s="13">
        <v>6.949714548955178E-4</v>
      </c>
      <c r="J6" s="20">
        <v>3</v>
      </c>
      <c r="K6" s="5">
        <v>8.8709677419354843E-2</v>
      </c>
      <c r="L6" s="13">
        <v>1.5002560163850473E-2</v>
      </c>
      <c r="M6" s="20">
        <v>0</v>
      </c>
      <c r="N6" s="20">
        <v>24</v>
      </c>
      <c r="O6" s="20">
        <v>0</v>
      </c>
    </row>
    <row r="7" spans="2:16" x14ac:dyDescent="0.35">
      <c r="B7" s="2" t="s">
        <v>74</v>
      </c>
      <c r="C7" s="5">
        <v>1037091</v>
      </c>
      <c r="D7" s="5">
        <v>936</v>
      </c>
      <c r="E7">
        <v>565</v>
      </c>
      <c r="F7" s="13">
        <v>0.30646897163120584</v>
      </c>
      <c r="G7" s="20">
        <v>549</v>
      </c>
      <c r="H7" s="5">
        <v>247.90833333333333</v>
      </c>
      <c r="I7" s="13">
        <v>6.513241073271437E-4</v>
      </c>
      <c r="J7" s="20">
        <v>0</v>
      </c>
      <c r="K7" s="5">
        <v>8.0555555555555561E-2</v>
      </c>
      <c r="L7" s="13">
        <v>1.5046296296296302E-2</v>
      </c>
      <c r="M7" s="20">
        <v>0</v>
      </c>
      <c r="N7" s="20">
        <v>0</v>
      </c>
      <c r="O7" s="20">
        <v>96</v>
      </c>
    </row>
    <row r="8" spans="2:16" x14ac:dyDescent="0.35">
      <c r="B8" s="2" t="s">
        <v>75</v>
      </c>
      <c r="C8" s="5">
        <v>1929085</v>
      </c>
      <c r="D8" s="5">
        <v>241</v>
      </c>
      <c r="E8">
        <v>694</v>
      </c>
      <c r="F8" s="13">
        <v>0.55167152825440402</v>
      </c>
      <c r="G8" s="20">
        <v>236</v>
      </c>
      <c r="H8" s="5">
        <v>1.310483870967742</v>
      </c>
      <c r="I8" s="13">
        <v>5.7628770556419115E-4</v>
      </c>
      <c r="J8" s="20">
        <v>0</v>
      </c>
      <c r="K8" s="5">
        <v>3.3602150537634407E-2</v>
      </c>
      <c r="L8" s="13">
        <v>7.1524577572964678E-3</v>
      </c>
      <c r="M8" s="20">
        <v>0</v>
      </c>
      <c r="N8" s="20">
        <v>0</v>
      </c>
      <c r="O8" s="20">
        <v>0</v>
      </c>
    </row>
    <row r="9" spans="2:16" x14ac:dyDescent="0.35">
      <c r="B9" s="2" t="s">
        <v>76</v>
      </c>
      <c r="C9" s="5">
        <v>2242321</v>
      </c>
      <c r="D9" s="5">
        <v>181</v>
      </c>
      <c r="E9">
        <v>691</v>
      </c>
      <c r="F9" s="13">
        <v>0.66262440898345165</v>
      </c>
      <c r="G9" s="20">
        <v>57</v>
      </c>
      <c r="H9" s="5">
        <v>1.6222222222222222</v>
      </c>
      <c r="I9" s="13">
        <v>7.4972052451442977E-4</v>
      </c>
      <c r="J9" s="20">
        <v>3</v>
      </c>
      <c r="K9" s="5">
        <v>2.2222222222222223E-2</v>
      </c>
      <c r="L9" s="13">
        <v>5.8829365079365072E-3</v>
      </c>
      <c r="M9" s="20">
        <v>0</v>
      </c>
      <c r="N9" s="20">
        <v>0</v>
      </c>
      <c r="O9" s="20">
        <v>0</v>
      </c>
    </row>
    <row r="10" spans="2:16" x14ac:dyDescent="0.35">
      <c r="B10" s="2" t="s">
        <v>77</v>
      </c>
      <c r="C10" s="5">
        <v>2310504</v>
      </c>
      <c r="D10" s="5">
        <v>30</v>
      </c>
      <c r="E10">
        <v>730</v>
      </c>
      <c r="F10" s="13">
        <v>0.66074811256005495</v>
      </c>
      <c r="G10" s="20">
        <v>8</v>
      </c>
      <c r="H10" s="5">
        <v>1.4422043010752688</v>
      </c>
      <c r="I10" s="13">
        <v>4.8671080149094973E-4</v>
      </c>
      <c r="J10" s="20">
        <v>0</v>
      </c>
      <c r="K10" s="5">
        <v>8.0645161290322578E-3</v>
      </c>
      <c r="L10" s="13">
        <v>2.3521505376344087E-3</v>
      </c>
      <c r="M10" s="20">
        <v>0</v>
      </c>
      <c r="N10" s="20">
        <v>0</v>
      </c>
      <c r="O10" s="20">
        <v>0</v>
      </c>
    </row>
    <row r="11" spans="2:16" x14ac:dyDescent="0.35">
      <c r="B11" s="2" t="s">
        <v>78</v>
      </c>
      <c r="C11" s="5">
        <v>1848164</v>
      </c>
      <c r="D11" s="5">
        <v>286</v>
      </c>
      <c r="E11">
        <v>707</v>
      </c>
      <c r="F11" s="13">
        <v>0.52853008464882179</v>
      </c>
      <c r="G11" s="20">
        <v>56</v>
      </c>
      <c r="H11" s="5">
        <v>1.1706989247311828</v>
      </c>
      <c r="I11" s="13">
        <v>8.29709140087091E-4</v>
      </c>
      <c r="J11" s="20">
        <v>1</v>
      </c>
      <c r="K11" s="5">
        <v>2.6881720430107527E-2</v>
      </c>
      <c r="L11" s="13">
        <v>5.0872589179040782E-3</v>
      </c>
      <c r="M11" s="20">
        <v>0</v>
      </c>
      <c r="N11" s="20">
        <v>0</v>
      </c>
      <c r="O11" s="20">
        <v>0</v>
      </c>
    </row>
    <row r="12" spans="2:16" x14ac:dyDescent="0.35">
      <c r="B12" s="2" t="s">
        <v>79</v>
      </c>
      <c r="C12" s="5">
        <v>1673378</v>
      </c>
      <c r="D12" s="5">
        <v>555</v>
      </c>
      <c r="E12">
        <v>614</v>
      </c>
      <c r="F12" s="13">
        <v>0.49449704491725777</v>
      </c>
      <c r="G12" s="20">
        <v>77</v>
      </c>
      <c r="H12" s="5">
        <v>1.175</v>
      </c>
      <c r="I12" s="13">
        <v>4.7351069730821688E-4</v>
      </c>
      <c r="J12" s="20">
        <v>0</v>
      </c>
      <c r="K12" s="5">
        <v>3.3333333333333333E-2</v>
      </c>
      <c r="L12" s="13">
        <v>7.8637566137566162E-3</v>
      </c>
      <c r="M12" s="20">
        <v>0</v>
      </c>
      <c r="N12" s="20">
        <v>0</v>
      </c>
      <c r="O12" s="20">
        <v>0</v>
      </c>
    </row>
    <row r="13" spans="2:16" x14ac:dyDescent="0.35">
      <c r="B13" s="2" t="s">
        <v>80</v>
      </c>
      <c r="C13" s="5">
        <v>2097662</v>
      </c>
      <c r="D13" s="5">
        <v>42</v>
      </c>
      <c r="E13">
        <v>740</v>
      </c>
      <c r="F13" s="13">
        <v>0.59988046213681079</v>
      </c>
      <c r="G13" s="20">
        <v>13</v>
      </c>
      <c r="H13" s="5">
        <v>1.413978494623656</v>
      </c>
      <c r="I13" s="13">
        <v>5.3720927947264704E-4</v>
      </c>
      <c r="J13" s="20">
        <v>0</v>
      </c>
      <c r="K13" s="5">
        <v>9.4086021505376347E-3</v>
      </c>
      <c r="L13" s="13">
        <v>1.7601126472094218E-3</v>
      </c>
      <c r="M13" s="20">
        <v>0</v>
      </c>
      <c r="N13" s="20">
        <v>0</v>
      </c>
      <c r="O13" s="20">
        <v>0</v>
      </c>
    </row>
    <row r="14" spans="2:16" x14ac:dyDescent="0.35">
      <c r="B14" s="2" t="s">
        <v>81</v>
      </c>
      <c r="C14" s="5">
        <v>2139300</v>
      </c>
      <c r="D14" s="5">
        <v>146</v>
      </c>
      <c r="E14">
        <v>699</v>
      </c>
      <c r="F14" s="13">
        <v>0.63218085106382982</v>
      </c>
      <c r="G14" s="20">
        <v>27</v>
      </c>
      <c r="H14" s="5">
        <v>509.69722222222208</v>
      </c>
      <c r="I14" s="13">
        <v>6.078671693155954E-4</v>
      </c>
      <c r="J14" s="20">
        <v>2</v>
      </c>
      <c r="K14" s="5">
        <v>2.6388888888888889E-2</v>
      </c>
      <c r="L14" s="13">
        <v>4.075727513227512E-3</v>
      </c>
      <c r="M14" s="20">
        <v>0</v>
      </c>
      <c r="N14" s="20">
        <v>0</v>
      </c>
      <c r="O14" s="20">
        <v>120</v>
      </c>
    </row>
    <row r="15" spans="2:16" x14ac:dyDescent="0.35">
      <c r="B15" s="2" t="s">
        <v>82</v>
      </c>
      <c r="C15" s="5">
        <v>1864192</v>
      </c>
      <c r="D15" s="5">
        <v>41</v>
      </c>
      <c r="E15">
        <v>737</v>
      </c>
      <c r="F15" s="13">
        <v>0.53311370395790436</v>
      </c>
      <c r="G15" s="20">
        <v>211</v>
      </c>
      <c r="H15" s="5">
        <v>170.64112903225808</v>
      </c>
      <c r="I15" s="13">
        <v>3.7105371321971439E-4</v>
      </c>
      <c r="J15" s="20">
        <v>0</v>
      </c>
      <c r="K15" s="5">
        <v>5.3763440860215058E-3</v>
      </c>
      <c r="L15" s="13">
        <v>1.1648745519713263E-3</v>
      </c>
      <c r="M15" s="20">
        <v>0</v>
      </c>
      <c r="N15" s="20">
        <v>24</v>
      </c>
      <c r="O15" s="20">
        <v>24</v>
      </c>
    </row>
    <row r="16" spans="2:16" x14ac:dyDescent="0.35">
      <c r="B16" s="2" t="s">
        <v>85</v>
      </c>
      <c r="C16" s="5">
        <v>2069578</v>
      </c>
      <c r="D16" s="5">
        <v>41</v>
      </c>
      <c r="E16">
        <v>740</v>
      </c>
      <c r="F16" s="13">
        <v>0.59184911919469241</v>
      </c>
      <c r="G16" s="20">
        <v>86</v>
      </c>
      <c r="H16" s="5">
        <v>1.5766129032258065</v>
      </c>
      <c r="I16" s="13">
        <v>6.4267238095687092E-4</v>
      </c>
      <c r="J16" s="20">
        <v>2</v>
      </c>
      <c r="K16" s="5">
        <v>5.3763440860215058E-3</v>
      </c>
      <c r="L16" s="13">
        <v>1.7041090629800306E-3</v>
      </c>
      <c r="M16" s="20">
        <v>0</v>
      </c>
      <c r="N16" s="20">
        <v>0</v>
      </c>
      <c r="O16" s="20">
        <v>0</v>
      </c>
    </row>
    <row r="17" spans="2:15" x14ac:dyDescent="0.35">
      <c r="B17" s="2" t="s">
        <v>1</v>
      </c>
      <c r="C17" s="5">
        <v>23671940</v>
      </c>
      <c r="D17" s="5">
        <v>3358</v>
      </c>
      <c r="E17">
        <v>8932</v>
      </c>
      <c r="F17" s="13">
        <v>0.52925963628284323</v>
      </c>
      <c r="G17" s="20">
        <v>2650</v>
      </c>
      <c r="H17" s="5">
        <v>509.69722222222208</v>
      </c>
      <c r="I17" s="13">
        <v>9.1569143768402222E-4</v>
      </c>
      <c r="J17" s="20">
        <v>22</v>
      </c>
      <c r="K17" s="5">
        <v>8.8709677419354843E-2</v>
      </c>
      <c r="L17" s="13">
        <v>5.5959232672942345E-3</v>
      </c>
      <c r="M17" s="20">
        <v>0</v>
      </c>
      <c r="N17" s="20">
        <v>48</v>
      </c>
      <c r="O17" s="20">
        <v>240</v>
      </c>
    </row>
  </sheetData>
  <mergeCells count="1">
    <mergeCell ref="B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ED3E-F78C-4373-A976-29B74AE79A27}">
  <sheetPr codeName="Hoja4"/>
  <dimension ref="B2:K3533"/>
  <sheetViews>
    <sheetView showGridLines="0" showRowColHeaders="0" zoomScale="90" zoomScaleNormal="90" workbookViewId="0"/>
  </sheetViews>
  <sheetFormatPr baseColWidth="10" defaultRowHeight="14.5" x14ac:dyDescent="0.35"/>
  <cols>
    <col min="1" max="1" width="1.7265625" customWidth="1"/>
    <col min="2" max="2" width="11.81640625" bestFit="1" customWidth="1"/>
    <col min="3" max="3" width="9.7265625" bestFit="1" customWidth="1"/>
    <col min="4" max="4" width="24.7265625" customWidth="1"/>
    <col min="5" max="5" width="40.81640625" bestFit="1" customWidth="1"/>
    <col min="6" max="6" width="11.7265625" style="11" customWidth="1"/>
    <col min="7" max="10" width="11.7265625" customWidth="1"/>
    <col min="11" max="11" width="14.453125" customWidth="1"/>
  </cols>
  <sheetData>
    <row r="2" spans="2:11" x14ac:dyDescent="0.35">
      <c r="B2" s="41" t="s">
        <v>69</v>
      </c>
      <c r="C2" s="41"/>
      <c r="D2" s="41"/>
      <c r="E2" s="41"/>
      <c r="F2" s="41"/>
      <c r="G2" s="41"/>
      <c r="H2" s="41"/>
      <c r="I2" s="41"/>
      <c r="J2" s="41"/>
      <c r="K2" s="41"/>
    </row>
    <row r="3" spans="2:11" s="10" customFormat="1" ht="40.5" customHeight="1" x14ac:dyDescent="0.35">
      <c r="B3" s="15" t="s">
        <v>2</v>
      </c>
      <c r="C3" s="15" t="s">
        <v>53</v>
      </c>
      <c r="D3" s="15" t="s">
        <v>28</v>
      </c>
      <c r="E3" s="15" t="s">
        <v>48</v>
      </c>
      <c r="F3" s="15" t="s">
        <v>55</v>
      </c>
      <c r="G3" s="14" t="s">
        <v>49</v>
      </c>
      <c r="H3" s="14" t="s">
        <v>50</v>
      </c>
      <c r="I3" s="14" t="s">
        <v>51</v>
      </c>
      <c r="J3" s="14" t="s">
        <v>52</v>
      </c>
      <c r="K3" s="14" t="s">
        <v>33</v>
      </c>
    </row>
    <row r="4" spans="2:11" x14ac:dyDescent="0.35">
      <c r="B4" s="3">
        <v>46034</v>
      </c>
      <c r="C4" t="s">
        <v>20</v>
      </c>
      <c r="D4" t="s">
        <v>47</v>
      </c>
      <c r="E4" t="s">
        <v>83</v>
      </c>
      <c r="F4" s="11" t="s">
        <v>84</v>
      </c>
      <c r="G4" s="5">
        <v>906</v>
      </c>
      <c r="H4" s="5">
        <v>887</v>
      </c>
      <c r="I4" s="5">
        <v>19</v>
      </c>
      <c r="J4" s="13">
        <v>2.1420518602029315E-2</v>
      </c>
      <c r="K4" s="13">
        <v>0.19276595744680852</v>
      </c>
    </row>
    <row r="5" spans="2:11" x14ac:dyDescent="0.35">
      <c r="B5" s="3">
        <v>46031</v>
      </c>
      <c r="C5" t="s">
        <v>12</v>
      </c>
      <c r="D5" t="s">
        <v>47</v>
      </c>
      <c r="E5" t="s">
        <v>83</v>
      </c>
      <c r="F5" s="11" t="s">
        <v>84</v>
      </c>
      <c r="G5" s="5">
        <v>657</v>
      </c>
      <c r="H5" s="5">
        <v>646</v>
      </c>
      <c r="I5" s="5">
        <v>11</v>
      </c>
      <c r="J5" s="13">
        <v>1.7027863777089758E-2</v>
      </c>
      <c r="K5" s="13">
        <v>0.13978723404255319</v>
      </c>
    </row>
    <row r="6" spans="2:11" x14ac:dyDescent="0.35">
      <c r="F6"/>
    </row>
    <row r="7" spans="2:11" x14ac:dyDescent="0.35">
      <c r="F7"/>
    </row>
    <row r="8" spans="2:11" x14ac:dyDescent="0.35">
      <c r="F8"/>
    </row>
    <row r="9" spans="2:11" x14ac:dyDescent="0.35">
      <c r="F9"/>
    </row>
    <row r="10" spans="2:11" x14ac:dyDescent="0.35">
      <c r="F10"/>
    </row>
    <row r="11" spans="2:11" x14ac:dyDescent="0.35">
      <c r="F11"/>
    </row>
    <row r="12" spans="2:11" x14ac:dyDescent="0.35">
      <c r="F12"/>
    </row>
    <row r="13" spans="2:11" x14ac:dyDescent="0.35">
      <c r="F13"/>
    </row>
    <row r="14" spans="2:11" x14ac:dyDescent="0.35">
      <c r="F14"/>
    </row>
    <row r="15" spans="2:11" x14ac:dyDescent="0.35">
      <c r="F15"/>
    </row>
    <row r="16" spans="2:11" x14ac:dyDescent="0.35">
      <c r="F16"/>
    </row>
    <row r="17" spans="6:6" x14ac:dyDescent="0.35">
      <c r="F17"/>
    </row>
    <row r="18" spans="6:6" x14ac:dyDescent="0.35">
      <c r="F18"/>
    </row>
    <row r="19" spans="6:6" x14ac:dyDescent="0.35">
      <c r="F19"/>
    </row>
    <row r="20" spans="6:6" x14ac:dyDescent="0.35">
      <c r="F20"/>
    </row>
    <row r="21" spans="6:6" x14ac:dyDescent="0.35">
      <c r="F21"/>
    </row>
    <row r="22" spans="6:6" x14ac:dyDescent="0.35">
      <c r="F22"/>
    </row>
    <row r="23" spans="6:6" x14ac:dyDescent="0.35">
      <c r="F23"/>
    </row>
    <row r="24" spans="6:6" x14ac:dyDescent="0.35">
      <c r="F24"/>
    </row>
    <row r="25" spans="6:6" x14ac:dyDescent="0.35">
      <c r="F25"/>
    </row>
    <row r="26" spans="6:6" x14ac:dyDescent="0.35">
      <c r="F26"/>
    </row>
    <row r="27" spans="6:6" x14ac:dyDescent="0.35">
      <c r="F27"/>
    </row>
    <row r="28" spans="6:6" x14ac:dyDescent="0.35">
      <c r="F28"/>
    </row>
    <row r="29" spans="6:6" x14ac:dyDescent="0.35">
      <c r="F29"/>
    </row>
    <row r="30" spans="6:6" x14ac:dyDescent="0.35">
      <c r="F30"/>
    </row>
    <row r="31" spans="6:6" x14ac:dyDescent="0.35">
      <c r="F31"/>
    </row>
    <row r="32" spans="6:6" x14ac:dyDescent="0.35">
      <c r="F32"/>
    </row>
    <row r="33" spans="6:6" x14ac:dyDescent="0.35">
      <c r="F33"/>
    </row>
    <row r="34" spans="6:6" x14ac:dyDescent="0.35">
      <c r="F34"/>
    </row>
    <row r="35" spans="6:6" x14ac:dyDescent="0.35">
      <c r="F35"/>
    </row>
    <row r="36" spans="6:6" x14ac:dyDescent="0.35">
      <c r="F36"/>
    </row>
    <row r="37" spans="6:6" x14ac:dyDescent="0.35">
      <c r="F37"/>
    </row>
    <row r="38" spans="6:6" x14ac:dyDescent="0.35">
      <c r="F38"/>
    </row>
    <row r="39" spans="6:6" x14ac:dyDescent="0.35">
      <c r="F39"/>
    </row>
    <row r="40" spans="6:6" x14ac:dyDescent="0.35">
      <c r="F40"/>
    </row>
    <row r="41" spans="6:6" x14ac:dyDescent="0.35">
      <c r="F41"/>
    </row>
    <row r="42" spans="6:6" x14ac:dyDescent="0.35">
      <c r="F42"/>
    </row>
    <row r="43" spans="6:6" x14ac:dyDescent="0.35">
      <c r="F43"/>
    </row>
    <row r="44" spans="6:6" x14ac:dyDescent="0.35">
      <c r="F44"/>
    </row>
    <row r="45" spans="6:6" x14ac:dyDescent="0.35">
      <c r="F45"/>
    </row>
    <row r="46" spans="6:6" x14ac:dyDescent="0.35">
      <c r="F46"/>
    </row>
    <row r="47" spans="6:6" x14ac:dyDescent="0.35">
      <c r="F47"/>
    </row>
    <row r="48" spans="6:6" x14ac:dyDescent="0.35">
      <c r="F48"/>
    </row>
    <row r="49" spans="6:6" x14ac:dyDescent="0.35">
      <c r="F49"/>
    </row>
    <row r="50" spans="6:6" x14ac:dyDescent="0.35">
      <c r="F50"/>
    </row>
    <row r="51" spans="6:6" x14ac:dyDescent="0.35">
      <c r="F51"/>
    </row>
    <row r="52" spans="6:6" x14ac:dyDescent="0.35">
      <c r="F52"/>
    </row>
    <row r="53" spans="6:6" x14ac:dyDescent="0.35">
      <c r="F53"/>
    </row>
    <row r="54" spans="6:6" x14ac:dyDescent="0.35">
      <c r="F54"/>
    </row>
    <row r="55" spans="6:6" x14ac:dyDescent="0.35">
      <c r="F55"/>
    </row>
    <row r="56" spans="6:6" x14ac:dyDescent="0.35">
      <c r="F56"/>
    </row>
    <row r="57" spans="6:6" x14ac:dyDescent="0.35">
      <c r="F57"/>
    </row>
    <row r="58" spans="6:6" x14ac:dyDescent="0.35">
      <c r="F58"/>
    </row>
    <row r="59" spans="6:6" x14ac:dyDescent="0.35">
      <c r="F59"/>
    </row>
    <row r="60" spans="6:6" x14ac:dyDescent="0.35">
      <c r="F60"/>
    </row>
    <row r="61" spans="6:6" x14ac:dyDescent="0.35">
      <c r="F61"/>
    </row>
    <row r="62" spans="6:6" x14ac:dyDescent="0.35">
      <c r="F62"/>
    </row>
    <row r="63" spans="6:6" x14ac:dyDescent="0.35">
      <c r="F63"/>
    </row>
    <row r="64" spans="6:6" x14ac:dyDescent="0.35">
      <c r="F64"/>
    </row>
    <row r="65" spans="6:6" x14ac:dyDescent="0.35">
      <c r="F65"/>
    </row>
    <row r="66" spans="6:6" x14ac:dyDescent="0.35">
      <c r="F66"/>
    </row>
    <row r="67" spans="6:6" x14ac:dyDescent="0.35">
      <c r="F67"/>
    </row>
    <row r="68" spans="6:6" x14ac:dyDescent="0.35">
      <c r="F68"/>
    </row>
    <row r="69" spans="6:6" x14ac:dyDescent="0.35">
      <c r="F69"/>
    </row>
    <row r="70" spans="6:6" x14ac:dyDescent="0.35">
      <c r="F70"/>
    </row>
    <row r="71" spans="6:6" x14ac:dyDescent="0.35">
      <c r="F71"/>
    </row>
    <row r="72" spans="6:6" x14ac:dyDescent="0.35">
      <c r="F72"/>
    </row>
    <row r="73" spans="6:6" x14ac:dyDescent="0.35">
      <c r="F73"/>
    </row>
    <row r="74" spans="6:6" x14ac:dyDescent="0.35">
      <c r="F74"/>
    </row>
    <row r="75" spans="6:6" x14ac:dyDescent="0.35">
      <c r="F75"/>
    </row>
    <row r="76" spans="6:6" x14ac:dyDescent="0.35">
      <c r="F76"/>
    </row>
    <row r="77" spans="6:6" x14ac:dyDescent="0.35">
      <c r="F77"/>
    </row>
    <row r="78" spans="6:6" x14ac:dyDescent="0.35">
      <c r="F78"/>
    </row>
    <row r="79" spans="6:6" x14ac:dyDescent="0.35">
      <c r="F79"/>
    </row>
    <row r="80" spans="6:6" x14ac:dyDescent="0.35">
      <c r="F80"/>
    </row>
    <row r="81" spans="6:6" x14ac:dyDescent="0.35">
      <c r="F81"/>
    </row>
    <row r="82" spans="6:6" x14ac:dyDescent="0.35">
      <c r="F82"/>
    </row>
    <row r="83" spans="6:6" x14ac:dyDescent="0.35">
      <c r="F83"/>
    </row>
    <row r="84" spans="6:6" x14ac:dyDescent="0.35">
      <c r="F84"/>
    </row>
    <row r="85" spans="6:6" x14ac:dyDescent="0.35">
      <c r="F85"/>
    </row>
    <row r="86" spans="6:6" x14ac:dyDescent="0.35">
      <c r="F86"/>
    </row>
    <row r="87" spans="6:6" x14ac:dyDescent="0.35">
      <c r="F87"/>
    </row>
    <row r="88" spans="6:6" x14ac:dyDescent="0.35">
      <c r="F88"/>
    </row>
    <row r="89" spans="6:6" x14ac:dyDescent="0.35">
      <c r="F89"/>
    </row>
    <row r="90" spans="6:6" x14ac:dyDescent="0.35">
      <c r="F90"/>
    </row>
    <row r="91" spans="6:6" x14ac:dyDescent="0.35">
      <c r="F91"/>
    </row>
    <row r="92" spans="6:6" x14ac:dyDescent="0.35">
      <c r="F92"/>
    </row>
    <row r="93" spans="6:6" x14ac:dyDescent="0.35">
      <c r="F93"/>
    </row>
    <row r="94" spans="6:6" x14ac:dyDescent="0.35">
      <c r="F94"/>
    </row>
    <row r="95" spans="6:6" x14ac:dyDescent="0.35">
      <c r="F95"/>
    </row>
    <row r="96" spans="6:6" x14ac:dyDescent="0.35">
      <c r="F96"/>
    </row>
    <row r="97" spans="6:6" x14ac:dyDescent="0.35">
      <c r="F97"/>
    </row>
    <row r="98" spans="6:6" x14ac:dyDescent="0.35">
      <c r="F98"/>
    </row>
    <row r="99" spans="6:6" x14ac:dyDescent="0.35">
      <c r="F99"/>
    </row>
    <row r="100" spans="6:6" x14ac:dyDescent="0.35">
      <c r="F100"/>
    </row>
    <row r="101" spans="6:6" x14ac:dyDescent="0.35">
      <c r="F101"/>
    </row>
    <row r="102" spans="6:6" x14ac:dyDescent="0.35">
      <c r="F102"/>
    </row>
    <row r="103" spans="6:6" x14ac:dyDescent="0.35">
      <c r="F103"/>
    </row>
    <row r="104" spans="6:6" x14ac:dyDescent="0.35">
      <c r="F104"/>
    </row>
    <row r="105" spans="6:6" x14ac:dyDescent="0.35">
      <c r="F105"/>
    </row>
    <row r="106" spans="6:6" x14ac:dyDescent="0.35">
      <c r="F106"/>
    </row>
    <row r="107" spans="6:6" x14ac:dyDescent="0.35">
      <c r="F107"/>
    </row>
    <row r="108" spans="6:6" x14ac:dyDescent="0.35">
      <c r="F108"/>
    </row>
    <row r="109" spans="6:6" x14ac:dyDescent="0.35">
      <c r="F109"/>
    </row>
    <row r="110" spans="6:6" x14ac:dyDescent="0.35">
      <c r="F110"/>
    </row>
    <row r="111" spans="6:6" x14ac:dyDescent="0.35">
      <c r="F111"/>
    </row>
    <row r="112" spans="6:6" x14ac:dyDescent="0.35">
      <c r="F112"/>
    </row>
    <row r="113" spans="6:6" x14ac:dyDescent="0.35">
      <c r="F113"/>
    </row>
    <row r="114" spans="6:6" x14ac:dyDescent="0.35">
      <c r="F114"/>
    </row>
    <row r="115" spans="6:6" x14ac:dyDescent="0.35">
      <c r="F115"/>
    </row>
    <row r="116" spans="6:6" x14ac:dyDescent="0.35">
      <c r="F116"/>
    </row>
    <row r="117" spans="6:6" x14ac:dyDescent="0.35">
      <c r="F117"/>
    </row>
    <row r="118" spans="6:6" x14ac:dyDescent="0.35">
      <c r="F118"/>
    </row>
    <row r="119" spans="6:6" x14ac:dyDescent="0.35">
      <c r="F119"/>
    </row>
    <row r="120" spans="6:6" x14ac:dyDescent="0.35">
      <c r="F120"/>
    </row>
    <row r="121" spans="6:6" x14ac:dyDescent="0.35">
      <c r="F121"/>
    </row>
    <row r="122" spans="6:6" x14ac:dyDescent="0.35">
      <c r="F122"/>
    </row>
    <row r="123" spans="6:6" x14ac:dyDescent="0.35">
      <c r="F123"/>
    </row>
    <row r="124" spans="6:6" x14ac:dyDescent="0.35">
      <c r="F124"/>
    </row>
    <row r="125" spans="6:6" x14ac:dyDescent="0.35">
      <c r="F125"/>
    </row>
    <row r="126" spans="6:6" x14ac:dyDescent="0.35">
      <c r="F126"/>
    </row>
    <row r="127" spans="6:6" x14ac:dyDescent="0.35">
      <c r="F127"/>
    </row>
    <row r="128" spans="6:6" x14ac:dyDescent="0.35">
      <c r="F128"/>
    </row>
    <row r="129" spans="6:6" x14ac:dyDescent="0.35">
      <c r="F129"/>
    </row>
    <row r="130" spans="6:6" x14ac:dyDescent="0.35">
      <c r="F130"/>
    </row>
    <row r="131" spans="6:6" x14ac:dyDescent="0.35">
      <c r="F131"/>
    </row>
    <row r="132" spans="6:6" x14ac:dyDescent="0.35">
      <c r="F132"/>
    </row>
    <row r="133" spans="6:6" x14ac:dyDescent="0.35">
      <c r="F133"/>
    </row>
    <row r="134" spans="6:6" x14ac:dyDescent="0.35">
      <c r="F134"/>
    </row>
    <row r="135" spans="6:6" x14ac:dyDescent="0.35">
      <c r="F135"/>
    </row>
    <row r="136" spans="6:6" x14ac:dyDescent="0.35">
      <c r="F136"/>
    </row>
    <row r="137" spans="6:6" x14ac:dyDescent="0.35">
      <c r="F137"/>
    </row>
    <row r="138" spans="6:6" x14ac:dyDescent="0.35">
      <c r="F138"/>
    </row>
    <row r="139" spans="6:6" x14ac:dyDescent="0.35">
      <c r="F139"/>
    </row>
    <row r="140" spans="6:6" x14ac:dyDescent="0.35">
      <c r="F140"/>
    </row>
    <row r="141" spans="6:6" x14ac:dyDescent="0.35">
      <c r="F141"/>
    </row>
    <row r="142" spans="6:6" x14ac:dyDescent="0.35">
      <c r="F142"/>
    </row>
    <row r="143" spans="6:6" x14ac:dyDescent="0.35">
      <c r="F143"/>
    </row>
    <row r="144" spans="6:6" x14ac:dyDescent="0.35">
      <c r="F144"/>
    </row>
    <row r="145" spans="6:6" x14ac:dyDescent="0.35">
      <c r="F145"/>
    </row>
    <row r="146" spans="6:6" x14ac:dyDescent="0.35">
      <c r="F146"/>
    </row>
    <row r="147" spans="6:6" x14ac:dyDescent="0.35">
      <c r="F147"/>
    </row>
    <row r="148" spans="6:6" x14ac:dyDescent="0.35">
      <c r="F148"/>
    </row>
    <row r="149" spans="6:6" x14ac:dyDescent="0.35">
      <c r="F149"/>
    </row>
    <row r="150" spans="6:6" x14ac:dyDescent="0.35">
      <c r="F150"/>
    </row>
    <row r="151" spans="6:6" x14ac:dyDescent="0.35">
      <c r="F151"/>
    </row>
    <row r="152" spans="6:6" x14ac:dyDescent="0.35">
      <c r="F152"/>
    </row>
    <row r="153" spans="6:6" x14ac:dyDescent="0.35">
      <c r="F153"/>
    </row>
    <row r="154" spans="6:6" x14ac:dyDescent="0.35">
      <c r="F154"/>
    </row>
    <row r="155" spans="6:6" x14ac:dyDescent="0.35">
      <c r="F155"/>
    </row>
    <row r="156" spans="6:6" x14ac:dyDescent="0.35">
      <c r="F156"/>
    </row>
    <row r="157" spans="6:6" x14ac:dyDescent="0.35">
      <c r="F157"/>
    </row>
    <row r="158" spans="6:6" x14ac:dyDescent="0.35">
      <c r="F158"/>
    </row>
    <row r="159" spans="6:6" x14ac:dyDescent="0.35">
      <c r="F159"/>
    </row>
    <row r="160" spans="6:6" x14ac:dyDescent="0.35">
      <c r="F160"/>
    </row>
    <row r="161" spans="6:6" x14ac:dyDescent="0.35">
      <c r="F161"/>
    </row>
    <row r="162" spans="6:6" x14ac:dyDescent="0.35">
      <c r="F162"/>
    </row>
    <row r="163" spans="6:6" x14ac:dyDescent="0.35">
      <c r="F163"/>
    </row>
    <row r="164" spans="6:6" x14ac:dyDescent="0.35">
      <c r="F164"/>
    </row>
    <row r="165" spans="6:6" x14ac:dyDescent="0.35">
      <c r="F165"/>
    </row>
    <row r="166" spans="6:6" x14ac:dyDescent="0.35">
      <c r="F166"/>
    </row>
    <row r="167" spans="6:6" x14ac:dyDescent="0.35">
      <c r="F167"/>
    </row>
    <row r="168" spans="6:6" x14ac:dyDescent="0.35">
      <c r="F168"/>
    </row>
    <row r="169" spans="6:6" x14ac:dyDescent="0.35">
      <c r="F169"/>
    </row>
    <row r="170" spans="6:6" x14ac:dyDescent="0.35">
      <c r="F170"/>
    </row>
    <row r="171" spans="6:6" x14ac:dyDescent="0.35">
      <c r="F171"/>
    </row>
    <row r="172" spans="6:6" x14ac:dyDescent="0.35">
      <c r="F172"/>
    </row>
    <row r="173" spans="6:6" x14ac:dyDescent="0.35">
      <c r="F173"/>
    </row>
    <row r="174" spans="6:6" x14ac:dyDescent="0.35">
      <c r="F174"/>
    </row>
    <row r="175" spans="6:6" x14ac:dyDescent="0.35">
      <c r="F175"/>
    </row>
    <row r="176" spans="6:6" x14ac:dyDescent="0.35">
      <c r="F176"/>
    </row>
    <row r="177" spans="6:6" x14ac:dyDescent="0.35">
      <c r="F177"/>
    </row>
    <row r="178" spans="6:6" x14ac:dyDescent="0.35">
      <c r="F178"/>
    </row>
    <row r="179" spans="6:6" x14ac:dyDescent="0.35">
      <c r="F179"/>
    </row>
    <row r="180" spans="6:6" x14ac:dyDescent="0.35">
      <c r="F180"/>
    </row>
    <row r="181" spans="6:6" x14ac:dyDescent="0.35">
      <c r="F181"/>
    </row>
    <row r="182" spans="6:6" x14ac:dyDescent="0.35">
      <c r="F182"/>
    </row>
    <row r="183" spans="6:6" x14ac:dyDescent="0.35">
      <c r="F183"/>
    </row>
    <row r="184" spans="6:6" x14ac:dyDescent="0.35">
      <c r="F184"/>
    </row>
    <row r="185" spans="6:6" x14ac:dyDescent="0.35">
      <c r="F185"/>
    </row>
    <row r="186" spans="6:6" x14ac:dyDescent="0.35">
      <c r="F186"/>
    </row>
    <row r="187" spans="6:6" x14ac:dyDescent="0.35">
      <c r="F187"/>
    </row>
    <row r="188" spans="6:6" x14ac:dyDescent="0.35">
      <c r="F188"/>
    </row>
    <row r="189" spans="6:6" x14ac:dyDescent="0.35">
      <c r="F189"/>
    </row>
    <row r="190" spans="6:6" x14ac:dyDescent="0.35">
      <c r="F190"/>
    </row>
    <row r="191" spans="6:6" x14ac:dyDescent="0.35">
      <c r="F191"/>
    </row>
    <row r="192" spans="6:6" x14ac:dyDescent="0.35">
      <c r="F192"/>
    </row>
    <row r="193" spans="6:6" x14ac:dyDescent="0.35">
      <c r="F193"/>
    </row>
    <row r="194" spans="6:6" x14ac:dyDescent="0.35">
      <c r="F194"/>
    </row>
    <row r="195" spans="6:6" x14ac:dyDescent="0.35">
      <c r="F195"/>
    </row>
    <row r="196" spans="6:6" x14ac:dyDescent="0.35">
      <c r="F196"/>
    </row>
    <row r="197" spans="6:6" x14ac:dyDescent="0.35">
      <c r="F197"/>
    </row>
    <row r="198" spans="6:6" x14ac:dyDescent="0.35">
      <c r="F198"/>
    </row>
    <row r="199" spans="6:6" x14ac:dyDescent="0.35">
      <c r="F199"/>
    </row>
    <row r="200" spans="6:6" x14ac:dyDescent="0.35">
      <c r="F200"/>
    </row>
    <row r="201" spans="6:6" x14ac:dyDescent="0.35">
      <c r="F201"/>
    </row>
    <row r="202" spans="6:6" x14ac:dyDescent="0.35">
      <c r="F202"/>
    </row>
    <row r="203" spans="6:6" x14ac:dyDescent="0.35">
      <c r="F203"/>
    </row>
    <row r="204" spans="6:6" x14ac:dyDescent="0.35">
      <c r="F204"/>
    </row>
    <row r="205" spans="6:6" x14ac:dyDescent="0.35">
      <c r="F205"/>
    </row>
    <row r="206" spans="6:6" x14ac:dyDescent="0.35">
      <c r="F206"/>
    </row>
    <row r="207" spans="6:6" x14ac:dyDescent="0.35">
      <c r="F207"/>
    </row>
    <row r="208" spans="6:6" x14ac:dyDescent="0.35">
      <c r="F208"/>
    </row>
    <row r="209" spans="6:6" x14ac:dyDescent="0.35">
      <c r="F209"/>
    </row>
    <row r="210" spans="6:6" x14ac:dyDescent="0.35">
      <c r="F210"/>
    </row>
    <row r="211" spans="6:6" x14ac:dyDescent="0.35">
      <c r="F211"/>
    </row>
    <row r="212" spans="6:6" x14ac:dyDescent="0.35">
      <c r="F212"/>
    </row>
    <row r="213" spans="6:6" x14ac:dyDescent="0.35">
      <c r="F213"/>
    </row>
    <row r="214" spans="6:6" x14ac:dyDescent="0.35">
      <c r="F214"/>
    </row>
    <row r="215" spans="6:6" x14ac:dyDescent="0.35">
      <c r="F215"/>
    </row>
    <row r="216" spans="6:6" x14ac:dyDescent="0.35">
      <c r="F216"/>
    </row>
    <row r="217" spans="6:6" x14ac:dyDescent="0.35">
      <c r="F217"/>
    </row>
    <row r="218" spans="6:6" x14ac:dyDescent="0.35">
      <c r="F218"/>
    </row>
    <row r="219" spans="6:6" x14ac:dyDescent="0.35">
      <c r="F219"/>
    </row>
    <row r="220" spans="6:6" x14ac:dyDescent="0.35">
      <c r="F220"/>
    </row>
    <row r="221" spans="6:6" x14ac:dyDescent="0.35">
      <c r="F221"/>
    </row>
    <row r="222" spans="6:6" x14ac:dyDescent="0.35">
      <c r="F222"/>
    </row>
    <row r="223" spans="6:6" x14ac:dyDescent="0.35">
      <c r="F223"/>
    </row>
    <row r="224" spans="6:6" x14ac:dyDescent="0.35">
      <c r="F224"/>
    </row>
    <row r="225" spans="6:6" x14ac:dyDescent="0.35">
      <c r="F225"/>
    </row>
    <row r="226" spans="6:6" x14ac:dyDescent="0.35">
      <c r="F226"/>
    </row>
    <row r="227" spans="6:6" x14ac:dyDescent="0.35">
      <c r="F227"/>
    </row>
    <row r="228" spans="6:6" x14ac:dyDescent="0.35">
      <c r="F228"/>
    </row>
    <row r="229" spans="6:6" x14ac:dyDescent="0.35">
      <c r="F229"/>
    </row>
    <row r="230" spans="6:6" x14ac:dyDescent="0.35">
      <c r="F230"/>
    </row>
    <row r="231" spans="6:6" x14ac:dyDescent="0.35">
      <c r="F231"/>
    </row>
    <row r="232" spans="6:6" x14ac:dyDescent="0.35">
      <c r="F232"/>
    </row>
    <row r="233" spans="6:6" x14ac:dyDescent="0.35">
      <c r="F233"/>
    </row>
    <row r="234" spans="6:6" x14ac:dyDescent="0.35">
      <c r="F234"/>
    </row>
    <row r="235" spans="6:6" x14ac:dyDescent="0.35">
      <c r="F235"/>
    </row>
    <row r="236" spans="6:6" x14ac:dyDescent="0.35">
      <c r="F236"/>
    </row>
    <row r="237" spans="6:6" x14ac:dyDescent="0.35">
      <c r="F237"/>
    </row>
    <row r="238" spans="6:6" x14ac:dyDescent="0.35">
      <c r="F238"/>
    </row>
    <row r="239" spans="6:6" x14ac:dyDescent="0.35">
      <c r="F239"/>
    </row>
    <row r="240" spans="6:6" x14ac:dyDescent="0.35">
      <c r="F240"/>
    </row>
    <row r="241" spans="6:6" x14ac:dyDescent="0.35">
      <c r="F241"/>
    </row>
    <row r="242" spans="6:6" x14ac:dyDescent="0.35">
      <c r="F242"/>
    </row>
    <row r="243" spans="6:6" x14ac:dyDescent="0.35">
      <c r="F243"/>
    </row>
    <row r="244" spans="6:6" x14ac:dyDescent="0.35">
      <c r="F244"/>
    </row>
    <row r="245" spans="6:6" x14ac:dyDescent="0.35">
      <c r="F245"/>
    </row>
    <row r="246" spans="6:6" x14ac:dyDescent="0.35">
      <c r="F246"/>
    </row>
    <row r="247" spans="6:6" x14ac:dyDescent="0.35">
      <c r="F247"/>
    </row>
    <row r="248" spans="6:6" x14ac:dyDescent="0.35">
      <c r="F248"/>
    </row>
    <row r="249" spans="6:6" x14ac:dyDescent="0.35">
      <c r="F249"/>
    </row>
    <row r="250" spans="6:6" x14ac:dyDescent="0.35">
      <c r="F250"/>
    </row>
    <row r="251" spans="6:6" x14ac:dyDescent="0.35">
      <c r="F251"/>
    </row>
    <row r="252" spans="6:6" x14ac:dyDescent="0.35">
      <c r="F252"/>
    </row>
    <row r="253" spans="6:6" x14ac:dyDescent="0.35">
      <c r="F253"/>
    </row>
    <row r="254" spans="6:6" x14ac:dyDescent="0.35">
      <c r="F254"/>
    </row>
    <row r="255" spans="6:6" x14ac:dyDescent="0.35">
      <c r="F255"/>
    </row>
    <row r="256" spans="6:6" x14ac:dyDescent="0.35">
      <c r="F256"/>
    </row>
    <row r="257" spans="6:6" x14ac:dyDescent="0.35">
      <c r="F257"/>
    </row>
    <row r="258" spans="6:6" x14ac:dyDescent="0.35">
      <c r="F258"/>
    </row>
    <row r="259" spans="6:6" x14ac:dyDescent="0.35">
      <c r="F259"/>
    </row>
    <row r="260" spans="6:6" x14ac:dyDescent="0.35">
      <c r="F260"/>
    </row>
    <row r="261" spans="6:6" x14ac:dyDescent="0.35">
      <c r="F261"/>
    </row>
    <row r="262" spans="6:6" x14ac:dyDescent="0.35">
      <c r="F262"/>
    </row>
    <row r="263" spans="6:6" x14ac:dyDescent="0.35">
      <c r="F263"/>
    </row>
    <row r="264" spans="6:6" x14ac:dyDescent="0.35">
      <c r="F264"/>
    </row>
    <row r="265" spans="6:6" x14ac:dyDescent="0.35">
      <c r="F265"/>
    </row>
    <row r="266" spans="6:6" x14ac:dyDescent="0.35">
      <c r="F266"/>
    </row>
    <row r="267" spans="6:6" x14ac:dyDescent="0.35">
      <c r="F267"/>
    </row>
    <row r="268" spans="6:6" x14ac:dyDescent="0.35">
      <c r="F268"/>
    </row>
    <row r="269" spans="6:6" x14ac:dyDescent="0.35">
      <c r="F269"/>
    </row>
    <row r="270" spans="6:6" x14ac:dyDescent="0.35">
      <c r="F270"/>
    </row>
    <row r="271" spans="6:6" x14ac:dyDescent="0.35">
      <c r="F271"/>
    </row>
    <row r="272" spans="6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  <row r="292" spans="6:6" x14ac:dyDescent="0.35">
      <c r="F292"/>
    </row>
    <row r="293" spans="6:6" x14ac:dyDescent="0.35">
      <c r="F293"/>
    </row>
    <row r="294" spans="6:6" x14ac:dyDescent="0.35">
      <c r="F294"/>
    </row>
    <row r="295" spans="6:6" x14ac:dyDescent="0.35">
      <c r="F295"/>
    </row>
    <row r="296" spans="6:6" x14ac:dyDescent="0.35">
      <c r="F296"/>
    </row>
    <row r="297" spans="6:6" x14ac:dyDescent="0.35">
      <c r="F297"/>
    </row>
    <row r="298" spans="6:6" x14ac:dyDescent="0.35">
      <c r="F298"/>
    </row>
    <row r="299" spans="6:6" x14ac:dyDescent="0.35">
      <c r="F299"/>
    </row>
    <row r="300" spans="6:6" x14ac:dyDescent="0.35">
      <c r="F300"/>
    </row>
    <row r="301" spans="6:6" x14ac:dyDescent="0.35">
      <c r="F301"/>
    </row>
    <row r="302" spans="6:6" x14ac:dyDescent="0.35">
      <c r="F302"/>
    </row>
    <row r="303" spans="6:6" x14ac:dyDescent="0.35">
      <c r="F303"/>
    </row>
    <row r="304" spans="6:6" x14ac:dyDescent="0.35">
      <c r="F304"/>
    </row>
    <row r="305" spans="6:6" x14ac:dyDescent="0.35">
      <c r="F305"/>
    </row>
    <row r="306" spans="6:6" x14ac:dyDescent="0.35">
      <c r="F306"/>
    </row>
    <row r="307" spans="6:6" x14ac:dyDescent="0.35">
      <c r="F307"/>
    </row>
    <row r="308" spans="6:6" x14ac:dyDescent="0.35">
      <c r="F308"/>
    </row>
    <row r="309" spans="6:6" x14ac:dyDescent="0.35">
      <c r="F309"/>
    </row>
    <row r="310" spans="6:6" x14ac:dyDescent="0.35">
      <c r="F310"/>
    </row>
    <row r="311" spans="6:6" x14ac:dyDescent="0.35">
      <c r="F311"/>
    </row>
    <row r="312" spans="6:6" x14ac:dyDescent="0.35">
      <c r="F312"/>
    </row>
    <row r="313" spans="6:6" x14ac:dyDescent="0.35">
      <c r="F313"/>
    </row>
    <row r="314" spans="6:6" x14ac:dyDescent="0.35">
      <c r="F314"/>
    </row>
    <row r="315" spans="6:6" x14ac:dyDescent="0.35">
      <c r="F315"/>
    </row>
    <row r="316" spans="6:6" x14ac:dyDescent="0.35">
      <c r="F316"/>
    </row>
    <row r="317" spans="6:6" x14ac:dyDescent="0.35">
      <c r="F317"/>
    </row>
    <row r="318" spans="6:6" x14ac:dyDescent="0.35">
      <c r="F318"/>
    </row>
    <row r="319" spans="6:6" x14ac:dyDescent="0.35">
      <c r="F319"/>
    </row>
    <row r="320" spans="6:6" x14ac:dyDescent="0.35">
      <c r="F320"/>
    </row>
    <row r="321" spans="6:6" x14ac:dyDescent="0.35">
      <c r="F321"/>
    </row>
    <row r="322" spans="6:6" x14ac:dyDescent="0.35">
      <c r="F322"/>
    </row>
    <row r="323" spans="6:6" x14ac:dyDescent="0.35">
      <c r="F323"/>
    </row>
    <row r="324" spans="6:6" x14ac:dyDescent="0.35">
      <c r="F324"/>
    </row>
    <row r="325" spans="6:6" x14ac:dyDescent="0.35">
      <c r="F325"/>
    </row>
    <row r="326" spans="6:6" x14ac:dyDescent="0.35">
      <c r="F326"/>
    </row>
    <row r="327" spans="6:6" x14ac:dyDescent="0.35">
      <c r="F327"/>
    </row>
    <row r="328" spans="6:6" x14ac:dyDescent="0.35">
      <c r="F328"/>
    </row>
    <row r="329" spans="6:6" x14ac:dyDescent="0.35">
      <c r="F329"/>
    </row>
    <row r="330" spans="6:6" x14ac:dyDescent="0.35">
      <c r="F330"/>
    </row>
    <row r="331" spans="6:6" x14ac:dyDescent="0.35">
      <c r="F331"/>
    </row>
    <row r="332" spans="6:6" x14ac:dyDescent="0.35">
      <c r="F332"/>
    </row>
    <row r="333" spans="6:6" x14ac:dyDescent="0.35">
      <c r="F333"/>
    </row>
    <row r="334" spans="6:6" x14ac:dyDescent="0.35">
      <c r="F334"/>
    </row>
    <row r="335" spans="6:6" x14ac:dyDescent="0.35">
      <c r="F335"/>
    </row>
    <row r="336" spans="6:6" x14ac:dyDescent="0.35">
      <c r="F336"/>
    </row>
    <row r="337" spans="6:6" x14ac:dyDescent="0.35">
      <c r="F337"/>
    </row>
    <row r="338" spans="6:6" x14ac:dyDescent="0.35">
      <c r="F338"/>
    </row>
    <row r="339" spans="6:6" x14ac:dyDescent="0.35">
      <c r="F339"/>
    </row>
    <row r="340" spans="6:6" x14ac:dyDescent="0.35">
      <c r="F340"/>
    </row>
    <row r="341" spans="6:6" x14ac:dyDescent="0.35">
      <c r="F341"/>
    </row>
    <row r="342" spans="6:6" x14ac:dyDescent="0.35">
      <c r="F342"/>
    </row>
    <row r="343" spans="6:6" x14ac:dyDescent="0.35">
      <c r="F343"/>
    </row>
    <row r="344" spans="6:6" x14ac:dyDescent="0.35">
      <c r="F344"/>
    </row>
    <row r="345" spans="6:6" x14ac:dyDescent="0.35">
      <c r="F345"/>
    </row>
    <row r="346" spans="6:6" x14ac:dyDescent="0.35">
      <c r="F346"/>
    </row>
    <row r="347" spans="6:6" x14ac:dyDescent="0.35">
      <c r="F347"/>
    </row>
    <row r="348" spans="6:6" x14ac:dyDescent="0.35">
      <c r="F348"/>
    </row>
    <row r="349" spans="6:6" x14ac:dyDescent="0.35">
      <c r="F349"/>
    </row>
    <row r="350" spans="6:6" x14ac:dyDescent="0.35">
      <c r="F350"/>
    </row>
    <row r="351" spans="6:6" x14ac:dyDescent="0.35">
      <c r="F351"/>
    </row>
    <row r="352" spans="6:6" x14ac:dyDescent="0.35">
      <c r="F352"/>
    </row>
    <row r="353" spans="6:6" x14ac:dyDescent="0.35">
      <c r="F353"/>
    </row>
    <row r="354" spans="6:6" x14ac:dyDescent="0.35">
      <c r="F354"/>
    </row>
    <row r="355" spans="6:6" x14ac:dyDescent="0.35">
      <c r="F355"/>
    </row>
    <row r="356" spans="6:6" x14ac:dyDescent="0.35">
      <c r="F356"/>
    </row>
    <row r="357" spans="6:6" x14ac:dyDescent="0.35">
      <c r="F357"/>
    </row>
    <row r="358" spans="6:6" x14ac:dyDescent="0.35">
      <c r="F358"/>
    </row>
    <row r="359" spans="6:6" x14ac:dyDescent="0.35">
      <c r="F359"/>
    </row>
    <row r="360" spans="6:6" x14ac:dyDescent="0.35">
      <c r="F360"/>
    </row>
    <row r="361" spans="6:6" x14ac:dyDescent="0.35">
      <c r="F361"/>
    </row>
    <row r="362" spans="6:6" x14ac:dyDescent="0.35">
      <c r="F362"/>
    </row>
    <row r="363" spans="6:6" x14ac:dyDescent="0.35">
      <c r="F363"/>
    </row>
    <row r="364" spans="6:6" x14ac:dyDescent="0.35">
      <c r="F364"/>
    </row>
    <row r="365" spans="6:6" x14ac:dyDescent="0.35">
      <c r="F365"/>
    </row>
    <row r="366" spans="6:6" x14ac:dyDescent="0.35">
      <c r="F366"/>
    </row>
    <row r="367" spans="6:6" x14ac:dyDescent="0.35">
      <c r="F367"/>
    </row>
    <row r="368" spans="6:6" x14ac:dyDescent="0.35">
      <c r="F368"/>
    </row>
    <row r="369" spans="6:6" x14ac:dyDescent="0.35">
      <c r="F369"/>
    </row>
    <row r="370" spans="6:6" x14ac:dyDescent="0.35">
      <c r="F370"/>
    </row>
    <row r="371" spans="6:6" x14ac:dyDescent="0.35">
      <c r="F371"/>
    </row>
    <row r="372" spans="6:6" x14ac:dyDescent="0.35">
      <c r="F372"/>
    </row>
    <row r="373" spans="6:6" x14ac:dyDescent="0.35">
      <c r="F373"/>
    </row>
    <row r="374" spans="6:6" x14ac:dyDescent="0.35">
      <c r="F374"/>
    </row>
    <row r="375" spans="6:6" x14ac:dyDescent="0.35">
      <c r="F375"/>
    </row>
    <row r="376" spans="6:6" x14ac:dyDescent="0.35">
      <c r="F376"/>
    </row>
    <row r="377" spans="6:6" x14ac:dyDescent="0.35">
      <c r="F377"/>
    </row>
    <row r="378" spans="6:6" x14ac:dyDescent="0.35">
      <c r="F378"/>
    </row>
    <row r="379" spans="6:6" x14ac:dyDescent="0.35">
      <c r="F379"/>
    </row>
    <row r="380" spans="6:6" x14ac:dyDescent="0.35">
      <c r="F380"/>
    </row>
    <row r="381" spans="6:6" x14ac:dyDescent="0.35">
      <c r="F381"/>
    </row>
    <row r="382" spans="6:6" x14ac:dyDescent="0.35">
      <c r="F382"/>
    </row>
    <row r="383" spans="6:6" x14ac:dyDescent="0.35">
      <c r="F383"/>
    </row>
    <row r="384" spans="6:6" x14ac:dyDescent="0.35">
      <c r="F384"/>
    </row>
    <row r="385" spans="6:6" x14ac:dyDescent="0.35">
      <c r="F385"/>
    </row>
    <row r="386" spans="6:6" x14ac:dyDescent="0.35">
      <c r="F386"/>
    </row>
    <row r="387" spans="6:6" x14ac:dyDescent="0.35">
      <c r="F387"/>
    </row>
    <row r="388" spans="6:6" x14ac:dyDescent="0.35">
      <c r="F388"/>
    </row>
    <row r="389" spans="6:6" x14ac:dyDescent="0.35">
      <c r="F389"/>
    </row>
    <row r="390" spans="6:6" x14ac:dyDescent="0.35">
      <c r="F390"/>
    </row>
    <row r="391" spans="6:6" x14ac:dyDescent="0.35">
      <c r="F391"/>
    </row>
    <row r="392" spans="6:6" x14ac:dyDescent="0.35">
      <c r="F392"/>
    </row>
    <row r="393" spans="6:6" x14ac:dyDescent="0.35">
      <c r="F393"/>
    </row>
    <row r="394" spans="6:6" x14ac:dyDescent="0.35">
      <c r="F394"/>
    </row>
    <row r="395" spans="6:6" x14ac:dyDescent="0.35">
      <c r="F395"/>
    </row>
    <row r="396" spans="6:6" x14ac:dyDescent="0.35">
      <c r="F396"/>
    </row>
    <row r="397" spans="6:6" x14ac:dyDescent="0.35">
      <c r="F397"/>
    </row>
    <row r="398" spans="6:6" x14ac:dyDescent="0.35">
      <c r="F398"/>
    </row>
    <row r="399" spans="6:6" x14ac:dyDescent="0.35">
      <c r="F399"/>
    </row>
    <row r="400" spans="6:6" x14ac:dyDescent="0.35">
      <c r="F400"/>
    </row>
    <row r="401" spans="6:6" x14ac:dyDescent="0.35">
      <c r="F401"/>
    </row>
    <row r="402" spans="6:6" x14ac:dyDescent="0.35">
      <c r="F402"/>
    </row>
    <row r="403" spans="6:6" x14ac:dyDescent="0.35">
      <c r="F403"/>
    </row>
    <row r="404" spans="6:6" x14ac:dyDescent="0.35">
      <c r="F404"/>
    </row>
    <row r="405" spans="6:6" x14ac:dyDescent="0.35">
      <c r="F405"/>
    </row>
    <row r="406" spans="6:6" x14ac:dyDescent="0.35">
      <c r="F406"/>
    </row>
    <row r="407" spans="6:6" x14ac:dyDescent="0.35">
      <c r="F407"/>
    </row>
    <row r="408" spans="6:6" x14ac:dyDescent="0.35">
      <c r="F408"/>
    </row>
    <row r="409" spans="6:6" x14ac:dyDescent="0.35">
      <c r="F409"/>
    </row>
    <row r="410" spans="6:6" x14ac:dyDescent="0.35">
      <c r="F410"/>
    </row>
    <row r="411" spans="6:6" x14ac:dyDescent="0.35">
      <c r="F411"/>
    </row>
    <row r="412" spans="6:6" x14ac:dyDescent="0.35">
      <c r="F412"/>
    </row>
    <row r="413" spans="6:6" x14ac:dyDescent="0.35">
      <c r="F413"/>
    </row>
    <row r="414" spans="6:6" x14ac:dyDescent="0.35">
      <c r="F414"/>
    </row>
    <row r="415" spans="6:6" x14ac:dyDescent="0.35">
      <c r="F415"/>
    </row>
    <row r="416" spans="6:6" x14ac:dyDescent="0.35">
      <c r="F416"/>
    </row>
    <row r="417" spans="6:6" x14ac:dyDescent="0.35">
      <c r="F417"/>
    </row>
    <row r="418" spans="6:6" x14ac:dyDescent="0.35">
      <c r="F418"/>
    </row>
    <row r="419" spans="6:6" x14ac:dyDescent="0.35">
      <c r="F419"/>
    </row>
    <row r="420" spans="6:6" x14ac:dyDescent="0.35">
      <c r="F420"/>
    </row>
    <row r="421" spans="6:6" x14ac:dyDescent="0.35">
      <c r="F421"/>
    </row>
    <row r="422" spans="6:6" x14ac:dyDescent="0.35">
      <c r="F422"/>
    </row>
    <row r="423" spans="6:6" x14ac:dyDescent="0.35">
      <c r="F423"/>
    </row>
    <row r="424" spans="6:6" x14ac:dyDescent="0.35">
      <c r="F424"/>
    </row>
    <row r="425" spans="6:6" x14ac:dyDescent="0.35">
      <c r="F425"/>
    </row>
    <row r="426" spans="6:6" x14ac:dyDescent="0.35">
      <c r="F426"/>
    </row>
    <row r="427" spans="6:6" x14ac:dyDescent="0.35">
      <c r="F427"/>
    </row>
    <row r="428" spans="6:6" x14ac:dyDescent="0.35">
      <c r="F428"/>
    </row>
    <row r="429" spans="6:6" x14ac:dyDescent="0.35">
      <c r="F429"/>
    </row>
    <row r="430" spans="6:6" x14ac:dyDescent="0.35">
      <c r="F430"/>
    </row>
    <row r="431" spans="6:6" x14ac:dyDescent="0.35">
      <c r="F431"/>
    </row>
    <row r="432" spans="6:6" x14ac:dyDescent="0.35">
      <c r="F432"/>
    </row>
    <row r="433" spans="6:6" x14ac:dyDescent="0.35">
      <c r="F433"/>
    </row>
    <row r="434" spans="6:6" x14ac:dyDescent="0.35">
      <c r="F434"/>
    </row>
    <row r="435" spans="6:6" x14ac:dyDescent="0.35">
      <c r="F435"/>
    </row>
    <row r="436" spans="6:6" x14ac:dyDescent="0.35">
      <c r="F436"/>
    </row>
    <row r="437" spans="6:6" x14ac:dyDescent="0.35">
      <c r="F437"/>
    </row>
    <row r="438" spans="6:6" x14ac:dyDescent="0.35">
      <c r="F438"/>
    </row>
    <row r="439" spans="6:6" x14ac:dyDescent="0.35">
      <c r="F439"/>
    </row>
    <row r="440" spans="6:6" x14ac:dyDescent="0.35">
      <c r="F440"/>
    </row>
    <row r="441" spans="6:6" x14ac:dyDescent="0.35">
      <c r="F441"/>
    </row>
    <row r="442" spans="6:6" x14ac:dyDescent="0.35">
      <c r="F442"/>
    </row>
    <row r="443" spans="6:6" x14ac:dyDescent="0.35">
      <c r="F443"/>
    </row>
    <row r="444" spans="6:6" x14ac:dyDescent="0.35">
      <c r="F444"/>
    </row>
    <row r="445" spans="6:6" x14ac:dyDescent="0.35">
      <c r="F445"/>
    </row>
    <row r="446" spans="6:6" x14ac:dyDescent="0.35">
      <c r="F446"/>
    </row>
    <row r="447" spans="6:6" x14ac:dyDescent="0.35">
      <c r="F447"/>
    </row>
    <row r="448" spans="6:6" x14ac:dyDescent="0.35">
      <c r="F448"/>
    </row>
    <row r="449" spans="6:6" x14ac:dyDescent="0.35">
      <c r="F449"/>
    </row>
    <row r="450" spans="6:6" x14ac:dyDescent="0.35">
      <c r="F450"/>
    </row>
    <row r="451" spans="6:6" x14ac:dyDescent="0.35">
      <c r="F451"/>
    </row>
    <row r="452" spans="6:6" x14ac:dyDescent="0.35">
      <c r="F452"/>
    </row>
    <row r="453" spans="6:6" x14ac:dyDescent="0.35">
      <c r="F453"/>
    </row>
    <row r="454" spans="6:6" x14ac:dyDescent="0.35">
      <c r="F454"/>
    </row>
    <row r="455" spans="6:6" x14ac:dyDescent="0.35">
      <c r="F455"/>
    </row>
    <row r="456" spans="6:6" x14ac:dyDescent="0.35">
      <c r="F456"/>
    </row>
    <row r="457" spans="6:6" x14ac:dyDescent="0.35">
      <c r="F457"/>
    </row>
    <row r="458" spans="6:6" x14ac:dyDescent="0.35">
      <c r="F458"/>
    </row>
    <row r="459" spans="6:6" x14ac:dyDescent="0.35">
      <c r="F459"/>
    </row>
    <row r="460" spans="6:6" x14ac:dyDescent="0.35">
      <c r="F460"/>
    </row>
    <row r="461" spans="6:6" x14ac:dyDescent="0.35">
      <c r="F461"/>
    </row>
    <row r="462" spans="6:6" x14ac:dyDescent="0.35">
      <c r="F462"/>
    </row>
    <row r="463" spans="6:6" x14ac:dyDescent="0.35">
      <c r="F463"/>
    </row>
    <row r="464" spans="6:6" x14ac:dyDescent="0.35">
      <c r="F464"/>
    </row>
    <row r="465" spans="6:6" x14ac:dyDescent="0.35">
      <c r="F465"/>
    </row>
    <row r="466" spans="6:6" x14ac:dyDescent="0.35">
      <c r="F466"/>
    </row>
    <row r="467" spans="6:6" x14ac:dyDescent="0.35">
      <c r="F467"/>
    </row>
    <row r="468" spans="6:6" x14ac:dyDescent="0.35">
      <c r="F468"/>
    </row>
    <row r="469" spans="6:6" x14ac:dyDescent="0.35">
      <c r="F469"/>
    </row>
    <row r="470" spans="6:6" x14ac:dyDescent="0.35">
      <c r="F470"/>
    </row>
    <row r="471" spans="6:6" x14ac:dyDescent="0.35">
      <c r="F471"/>
    </row>
    <row r="472" spans="6:6" x14ac:dyDescent="0.35">
      <c r="F472"/>
    </row>
    <row r="473" spans="6:6" x14ac:dyDescent="0.35">
      <c r="F473"/>
    </row>
    <row r="474" spans="6:6" x14ac:dyDescent="0.35">
      <c r="F474"/>
    </row>
    <row r="475" spans="6:6" x14ac:dyDescent="0.35">
      <c r="F475"/>
    </row>
    <row r="476" spans="6:6" x14ac:dyDescent="0.35">
      <c r="F476"/>
    </row>
    <row r="477" spans="6:6" x14ac:dyDescent="0.35">
      <c r="F477"/>
    </row>
    <row r="478" spans="6:6" x14ac:dyDescent="0.35">
      <c r="F478"/>
    </row>
    <row r="479" spans="6:6" x14ac:dyDescent="0.35">
      <c r="F479"/>
    </row>
    <row r="480" spans="6:6" x14ac:dyDescent="0.35">
      <c r="F480"/>
    </row>
    <row r="481" spans="6:6" x14ac:dyDescent="0.35">
      <c r="F481"/>
    </row>
    <row r="482" spans="6:6" x14ac:dyDescent="0.35">
      <c r="F482"/>
    </row>
    <row r="483" spans="6:6" x14ac:dyDescent="0.35">
      <c r="F483"/>
    </row>
    <row r="484" spans="6:6" x14ac:dyDescent="0.35">
      <c r="F484"/>
    </row>
    <row r="485" spans="6:6" x14ac:dyDescent="0.35">
      <c r="F485"/>
    </row>
    <row r="486" spans="6:6" x14ac:dyDescent="0.35">
      <c r="F486"/>
    </row>
    <row r="487" spans="6:6" x14ac:dyDescent="0.35">
      <c r="F487"/>
    </row>
    <row r="488" spans="6:6" x14ac:dyDescent="0.35">
      <c r="F488"/>
    </row>
    <row r="489" spans="6:6" x14ac:dyDescent="0.35">
      <c r="F489"/>
    </row>
    <row r="490" spans="6:6" x14ac:dyDescent="0.35">
      <c r="F490"/>
    </row>
    <row r="491" spans="6:6" x14ac:dyDescent="0.35">
      <c r="F491"/>
    </row>
    <row r="492" spans="6:6" x14ac:dyDescent="0.35">
      <c r="F492"/>
    </row>
    <row r="493" spans="6:6" x14ac:dyDescent="0.35">
      <c r="F493"/>
    </row>
    <row r="494" spans="6:6" x14ac:dyDescent="0.35">
      <c r="F494"/>
    </row>
    <row r="495" spans="6:6" x14ac:dyDescent="0.35">
      <c r="F495"/>
    </row>
    <row r="496" spans="6:6" x14ac:dyDescent="0.35">
      <c r="F496"/>
    </row>
    <row r="497" spans="6:6" x14ac:dyDescent="0.35">
      <c r="F497"/>
    </row>
    <row r="498" spans="6:6" x14ac:dyDescent="0.35">
      <c r="F498"/>
    </row>
    <row r="499" spans="6:6" x14ac:dyDescent="0.35">
      <c r="F499"/>
    </row>
    <row r="500" spans="6:6" x14ac:dyDescent="0.35">
      <c r="F500"/>
    </row>
    <row r="501" spans="6:6" x14ac:dyDescent="0.35">
      <c r="F501"/>
    </row>
    <row r="502" spans="6:6" x14ac:dyDescent="0.35">
      <c r="F502"/>
    </row>
    <row r="503" spans="6:6" x14ac:dyDescent="0.35">
      <c r="F503"/>
    </row>
    <row r="504" spans="6:6" x14ac:dyDescent="0.35">
      <c r="F504"/>
    </row>
    <row r="505" spans="6:6" x14ac:dyDescent="0.35">
      <c r="F505"/>
    </row>
    <row r="506" spans="6:6" x14ac:dyDescent="0.35">
      <c r="F506"/>
    </row>
    <row r="507" spans="6:6" x14ac:dyDescent="0.35">
      <c r="F507"/>
    </row>
    <row r="508" spans="6:6" x14ac:dyDescent="0.35">
      <c r="F508"/>
    </row>
    <row r="509" spans="6:6" x14ac:dyDescent="0.35">
      <c r="F509"/>
    </row>
    <row r="510" spans="6:6" x14ac:dyDescent="0.35">
      <c r="F510"/>
    </row>
    <row r="511" spans="6:6" x14ac:dyDescent="0.35">
      <c r="F511"/>
    </row>
    <row r="512" spans="6:6" x14ac:dyDescent="0.35">
      <c r="F512"/>
    </row>
    <row r="513" spans="6:6" x14ac:dyDescent="0.35">
      <c r="F513"/>
    </row>
    <row r="514" spans="6:6" x14ac:dyDescent="0.35">
      <c r="F514"/>
    </row>
    <row r="515" spans="6:6" x14ac:dyDescent="0.35">
      <c r="F515"/>
    </row>
    <row r="516" spans="6:6" x14ac:dyDescent="0.35">
      <c r="F516"/>
    </row>
    <row r="517" spans="6:6" x14ac:dyDescent="0.35">
      <c r="F517"/>
    </row>
    <row r="518" spans="6:6" x14ac:dyDescent="0.35">
      <c r="F518"/>
    </row>
    <row r="519" spans="6:6" x14ac:dyDescent="0.35">
      <c r="F519"/>
    </row>
    <row r="520" spans="6:6" x14ac:dyDescent="0.35">
      <c r="F520"/>
    </row>
    <row r="521" spans="6:6" x14ac:dyDescent="0.35">
      <c r="F521"/>
    </row>
    <row r="522" spans="6:6" x14ac:dyDescent="0.35">
      <c r="F522"/>
    </row>
    <row r="523" spans="6:6" x14ac:dyDescent="0.35">
      <c r="F523"/>
    </row>
    <row r="524" spans="6:6" x14ac:dyDescent="0.35">
      <c r="F524"/>
    </row>
    <row r="525" spans="6:6" x14ac:dyDescent="0.35">
      <c r="F525"/>
    </row>
    <row r="526" spans="6:6" x14ac:dyDescent="0.35">
      <c r="F526"/>
    </row>
    <row r="527" spans="6:6" x14ac:dyDescent="0.35">
      <c r="F527"/>
    </row>
    <row r="528" spans="6:6" x14ac:dyDescent="0.35">
      <c r="F528"/>
    </row>
    <row r="529" spans="6:6" x14ac:dyDescent="0.35">
      <c r="F529"/>
    </row>
    <row r="530" spans="6:6" x14ac:dyDescent="0.35">
      <c r="F530"/>
    </row>
    <row r="531" spans="6:6" x14ac:dyDescent="0.35">
      <c r="F531"/>
    </row>
    <row r="532" spans="6:6" x14ac:dyDescent="0.35">
      <c r="F532"/>
    </row>
    <row r="533" spans="6:6" x14ac:dyDescent="0.35">
      <c r="F533"/>
    </row>
    <row r="534" spans="6:6" x14ac:dyDescent="0.35">
      <c r="F534"/>
    </row>
    <row r="535" spans="6:6" x14ac:dyDescent="0.35">
      <c r="F535"/>
    </row>
    <row r="536" spans="6:6" x14ac:dyDescent="0.35">
      <c r="F536"/>
    </row>
    <row r="537" spans="6:6" x14ac:dyDescent="0.35">
      <c r="F537"/>
    </row>
    <row r="538" spans="6:6" x14ac:dyDescent="0.35">
      <c r="F538"/>
    </row>
    <row r="539" spans="6:6" x14ac:dyDescent="0.35">
      <c r="F539"/>
    </row>
    <row r="540" spans="6:6" x14ac:dyDescent="0.35">
      <c r="F540"/>
    </row>
    <row r="541" spans="6:6" x14ac:dyDescent="0.35">
      <c r="F541"/>
    </row>
    <row r="542" spans="6:6" x14ac:dyDescent="0.35">
      <c r="F542"/>
    </row>
    <row r="543" spans="6:6" x14ac:dyDescent="0.35">
      <c r="F543"/>
    </row>
    <row r="544" spans="6:6" x14ac:dyDescent="0.35">
      <c r="F544"/>
    </row>
    <row r="545" spans="6:6" x14ac:dyDescent="0.35">
      <c r="F545"/>
    </row>
    <row r="546" spans="6:6" x14ac:dyDescent="0.35">
      <c r="F546"/>
    </row>
    <row r="547" spans="6:6" x14ac:dyDescent="0.35">
      <c r="F547"/>
    </row>
    <row r="548" spans="6:6" x14ac:dyDescent="0.35">
      <c r="F548"/>
    </row>
    <row r="549" spans="6:6" x14ac:dyDescent="0.35">
      <c r="F549"/>
    </row>
    <row r="550" spans="6:6" x14ac:dyDescent="0.35">
      <c r="F550"/>
    </row>
    <row r="551" spans="6:6" x14ac:dyDescent="0.35">
      <c r="F551"/>
    </row>
    <row r="552" spans="6:6" x14ac:dyDescent="0.35">
      <c r="F552"/>
    </row>
    <row r="553" spans="6:6" x14ac:dyDescent="0.35">
      <c r="F553"/>
    </row>
    <row r="554" spans="6:6" x14ac:dyDescent="0.35">
      <c r="F554"/>
    </row>
    <row r="555" spans="6:6" x14ac:dyDescent="0.35">
      <c r="F555"/>
    </row>
    <row r="556" spans="6:6" x14ac:dyDescent="0.35">
      <c r="F556"/>
    </row>
    <row r="557" spans="6:6" x14ac:dyDescent="0.35">
      <c r="F557"/>
    </row>
    <row r="558" spans="6:6" x14ac:dyDescent="0.35">
      <c r="F558"/>
    </row>
    <row r="559" spans="6:6" x14ac:dyDescent="0.35">
      <c r="F559"/>
    </row>
    <row r="560" spans="6:6" x14ac:dyDescent="0.35">
      <c r="F560"/>
    </row>
    <row r="561" spans="6:6" x14ac:dyDescent="0.35">
      <c r="F561"/>
    </row>
    <row r="562" spans="6:6" x14ac:dyDescent="0.35">
      <c r="F562"/>
    </row>
    <row r="563" spans="6:6" x14ac:dyDescent="0.35">
      <c r="F563"/>
    </row>
    <row r="564" spans="6:6" x14ac:dyDescent="0.35">
      <c r="F564"/>
    </row>
    <row r="565" spans="6:6" x14ac:dyDescent="0.35">
      <c r="F565"/>
    </row>
    <row r="566" spans="6:6" x14ac:dyDescent="0.35">
      <c r="F566"/>
    </row>
    <row r="567" spans="6:6" x14ac:dyDescent="0.35">
      <c r="F567"/>
    </row>
    <row r="568" spans="6:6" x14ac:dyDescent="0.35">
      <c r="F568"/>
    </row>
    <row r="569" spans="6:6" x14ac:dyDescent="0.35">
      <c r="F569"/>
    </row>
    <row r="570" spans="6:6" x14ac:dyDescent="0.35">
      <c r="F570"/>
    </row>
    <row r="571" spans="6:6" x14ac:dyDescent="0.35">
      <c r="F571"/>
    </row>
    <row r="572" spans="6:6" x14ac:dyDescent="0.35">
      <c r="F572"/>
    </row>
    <row r="573" spans="6:6" x14ac:dyDescent="0.35">
      <c r="F573"/>
    </row>
    <row r="574" spans="6:6" x14ac:dyDescent="0.35">
      <c r="F574"/>
    </row>
    <row r="575" spans="6:6" x14ac:dyDescent="0.35">
      <c r="F575"/>
    </row>
    <row r="576" spans="6:6" x14ac:dyDescent="0.35">
      <c r="F576"/>
    </row>
    <row r="577" spans="6:6" x14ac:dyDescent="0.35">
      <c r="F577"/>
    </row>
    <row r="578" spans="6:6" x14ac:dyDescent="0.35">
      <c r="F578"/>
    </row>
    <row r="579" spans="6:6" x14ac:dyDescent="0.35">
      <c r="F579"/>
    </row>
    <row r="580" spans="6:6" x14ac:dyDescent="0.35">
      <c r="F580"/>
    </row>
    <row r="581" spans="6:6" x14ac:dyDescent="0.35">
      <c r="F581"/>
    </row>
    <row r="582" spans="6:6" x14ac:dyDescent="0.35">
      <c r="F582"/>
    </row>
    <row r="583" spans="6:6" x14ac:dyDescent="0.35">
      <c r="F583"/>
    </row>
    <row r="584" spans="6:6" x14ac:dyDescent="0.35">
      <c r="F584"/>
    </row>
    <row r="585" spans="6:6" x14ac:dyDescent="0.35">
      <c r="F585"/>
    </row>
    <row r="586" spans="6:6" x14ac:dyDescent="0.35">
      <c r="F586"/>
    </row>
    <row r="587" spans="6:6" x14ac:dyDescent="0.35">
      <c r="F587"/>
    </row>
    <row r="588" spans="6:6" x14ac:dyDescent="0.35">
      <c r="F588"/>
    </row>
    <row r="589" spans="6:6" x14ac:dyDescent="0.35">
      <c r="F589"/>
    </row>
    <row r="590" spans="6:6" x14ac:dyDescent="0.35">
      <c r="F590"/>
    </row>
    <row r="591" spans="6:6" x14ac:dyDescent="0.35">
      <c r="F591"/>
    </row>
    <row r="592" spans="6:6" x14ac:dyDescent="0.35">
      <c r="F592"/>
    </row>
    <row r="593" spans="6:6" x14ac:dyDescent="0.35">
      <c r="F593"/>
    </row>
    <row r="594" spans="6:6" x14ac:dyDescent="0.35">
      <c r="F594"/>
    </row>
    <row r="595" spans="6:6" x14ac:dyDescent="0.35">
      <c r="F595"/>
    </row>
    <row r="596" spans="6:6" x14ac:dyDescent="0.35">
      <c r="F596"/>
    </row>
    <row r="597" spans="6:6" x14ac:dyDescent="0.35">
      <c r="F597"/>
    </row>
    <row r="598" spans="6:6" x14ac:dyDescent="0.35">
      <c r="F598"/>
    </row>
    <row r="599" spans="6:6" x14ac:dyDescent="0.35">
      <c r="F599"/>
    </row>
    <row r="600" spans="6:6" x14ac:dyDescent="0.35">
      <c r="F600"/>
    </row>
    <row r="601" spans="6:6" x14ac:dyDescent="0.35">
      <c r="F601"/>
    </row>
    <row r="602" spans="6:6" x14ac:dyDescent="0.35">
      <c r="F602"/>
    </row>
    <row r="603" spans="6:6" x14ac:dyDescent="0.35">
      <c r="F603"/>
    </row>
    <row r="604" spans="6:6" x14ac:dyDescent="0.35">
      <c r="F604"/>
    </row>
    <row r="605" spans="6:6" x14ac:dyDescent="0.35">
      <c r="F605"/>
    </row>
    <row r="606" spans="6:6" x14ac:dyDescent="0.35">
      <c r="F606"/>
    </row>
    <row r="607" spans="6:6" x14ac:dyDescent="0.35">
      <c r="F607"/>
    </row>
    <row r="608" spans="6:6" x14ac:dyDescent="0.35">
      <c r="F608"/>
    </row>
    <row r="609" spans="6:6" x14ac:dyDescent="0.35">
      <c r="F609"/>
    </row>
    <row r="610" spans="6:6" x14ac:dyDescent="0.35">
      <c r="F610"/>
    </row>
    <row r="611" spans="6:6" x14ac:dyDescent="0.35">
      <c r="F611"/>
    </row>
    <row r="612" spans="6:6" x14ac:dyDescent="0.35">
      <c r="F612"/>
    </row>
    <row r="613" spans="6:6" x14ac:dyDescent="0.35">
      <c r="F613"/>
    </row>
    <row r="614" spans="6:6" x14ac:dyDescent="0.35">
      <c r="F614"/>
    </row>
    <row r="615" spans="6:6" x14ac:dyDescent="0.35">
      <c r="F615"/>
    </row>
    <row r="616" spans="6:6" x14ac:dyDescent="0.35">
      <c r="F616"/>
    </row>
    <row r="617" spans="6:6" x14ac:dyDescent="0.35">
      <c r="F617"/>
    </row>
    <row r="618" spans="6:6" x14ac:dyDescent="0.35">
      <c r="F618"/>
    </row>
    <row r="619" spans="6:6" x14ac:dyDescent="0.35">
      <c r="F619"/>
    </row>
    <row r="620" spans="6:6" x14ac:dyDescent="0.35">
      <c r="F620"/>
    </row>
    <row r="621" spans="6:6" x14ac:dyDescent="0.35">
      <c r="F621"/>
    </row>
    <row r="622" spans="6:6" x14ac:dyDescent="0.35">
      <c r="F622"/>
    </row>
    <row r="623" spans="6:6" x14ac:dyDescent="0.35">
      <c r="F623"/>
    </row>
    <row r="624" spans="6:6" x14ac:dyDescent="0.35">
      <c r="F624"/>
    </row>
    <row r="625" spans="6:6" x14ac:dyDescent="0.35">
      <c r="F625"/>
    </row>
    <row r="626" spans="6:6" x14ac:dyDescent="0.35">
      <c r="F626"/>
    </row>
    <row r="627" spans="6:6" x14ac:dyDescent="0.35">
      <c r="F627"/>
    </row>
    <row r="628" spans="6:6" x14ac:dyDescent="0.35">
      <c r="F628"/>
    </row>
    <row r="629" spans="6:6" x14ac:dyDescent="0.35">
      <c r="F629"/>
    </row>
    <row r="630" spans="6:6" x14ac:dyDescent="0.35">
      <c r="F630"/>
    </row>
    <row r="631" spans="6:6" x14ac:dyDescent="0.35">
      <c r="F631"/>
    </row>
    <row r="632" spans="6:6" x14ac:dyDescent="0.35">
      <c r="F632"/>
    </row>
    <row r="633" spans="6:6" x14ac:dyDescent="0.35">
      <c r="F633"/>
    </row>
    <row r="634" spans="6:6" x14ac:dyDescent="0.35">
      <c r="F634"/>
    </row>
    <row r="635" spans="6:6" x14ac:dyDescent="0.35">
      <c r="F635"/>
    </row>
    <row r="636" spans="6:6" x14ac:dyDescent="0.35">
      <c r="F636"/>
    </row>
    <row r="637" spans="6:6" x14ac:dyDescent="0.35">
      <c r="F637"/>
    </row>
    <row r="638" spans="6:6" x14ac:dyDescent="0.35">
      <c r="F638"/>
    </row>
    <row r="639" spans="6:6" x14ac:dyDescent="0.35">
      <c r="F639"/>
    </row>
    <row r="640" spans="6:6" x14ac:dyDescent="0.35">
      <c r="F640"/>
    </row>
    <row r="641" spans="6:6" x14ac:dyDescent="0.35">
      <c r="F641"/>
    </row>
    <row r="642" spans="6:6" x14ac:dyDescent="0.35">
      <c r="F642"/>
    </row>
    <row r="643" spans="6:6" x14ac:dyDescent="0.35">
      <c r="F643"/>
    </row>
    <row r="644" spans="6:6" x14ac:dyDescent="0.35">
      <c r="F644"/>
    </row>
    <row r="645" spans="6:6" x14ac:dyDescent="0.35">
      <c r="F645"/>
    </row>
    <row r="646" spans="6:6" x14ac:dyDescent="0.35">
      <c r="F646"/>
    </row>
    <row r="647" spans="6:6" x14ac:dyDescent="0.35">
      <c r="F647"/>
    </row>
    <row r="648" spans="6:6" x14ac:dyDescent="0.35">
      <c r="F648"/>
    </row>
    <row r="649" spans="6:6" x14ac:dyDescent="0.35">
      <c r="F649"/>
    </row>
    <row r="650" spans="6:6" x14ac:dyDescent="0.35">
      <c r="F650"/>
    </row>
    <row r="651" spans="6:6" x14ac:dyDescent="0.35">
      <c r="F651"/>
    </row>
    <row r="652" spans="6:6" x14ac:dyDescent="0.35">
      <c r="F652"/>
    </row>
    <row r="653" spans="6:6" x14ac:dyDescent="0.35">
      <c r="F653"/>
    </row>
    <row r="654" spans="6:6" x14ac:dyDescent="0.35">
      <c r="F654"/>
    </row>
    <row r="655" spans="6:6" x14ac:dyDescent="0.35">
      <c r="F655"/>
    </row>
    <row r="656" spans="6:6" x14ac:dyDescent="0.35">
      <c r="F656"/>
    </row>
    <row r="657" spans="6:6" x14ac:dyDescent="0.35">
      <c r="F657"/>
    </row>
    <row r="658" spans="6:6" x14ac:dyDescent="0.35">
      <c r="F658"/>
    </row>
    <row r="659" spans="6:6" x14ac:dyDescent="0.35">
      <c r="F659"/>
    </row>
    <row r="660" spans="6:6" x14ac:dyDescent="0.35">
      <c r="F660"/>
    </row>
    <row r="661" spans="6:6" x14ac:dyDescent="0.35">
      <c r="F661"/>
    </row>
    <row r="662" spans="6:6" x14ac:dyDescent="0.35">
      <c r="F662"/>
    </row>
    <row r="663" spans="6:6" x14ac:dyDescent="0.35">
      <c r="F663"/>
    </row>
    <row r="664" spans="6:6" x14ac:dyDescent="0.35">
      <c r="F664"/>
    </row>
    <row r="665" spans="6:6" x14ac:dyDescent="0.35">
      <c r="F665"/>
    </row>
    <row r="666" spans="6:6" x14ac:dyDescent="0.35">
      <c r="F666"/>
    </row>
    <row r="667" spans="6:6" x14ac:dyDescent="0.35">
      <c r="F667"/>
    </row>
    <row r="668" spans="6:6" x14ac:dyDescent="0.35">
      <c r="F668"/>
    </row>
    <row r="669" spans="6:6" x14ac:dyDescent="0.35">
      <c r="F669"/>
    </row>
    <row r="670" spans="6:6" x14ac:dyDescent="0.35">
      <c r="F670"/>
    </row>
    <row r="671" spans="6:6" x14ac:dyDescent="0.35">
      <c r="F671"/>
    </row>
    <row r="672" spans="6:6" x14ac:dyDescent="0.35">
      <c r="F672"/>
    </row>
    <row r="673" spans="6:6" x14ac:dyDescent="0.35">
      <c r="F673"/>
    </row>
    <row r="674" spans="6:6" x14ac:dyDescent="0.35">
      <c r="F674"/>
    </row>
    <row r="675" spans="6:6" x14ac:dyDescent="0.35">
      <c r="F675"/>
    </row>
    <row r="676" spans="6:6" x14ac:dyDescent="0.35">
      <c r="F676"/>
    </row>
    <row r="677" spans="6:6" x14ac:dyDescent="0.35">
      <c r="F677"/>
    </row>
    <row r="678" spans="6:6" x14ac:dyDescent="0.35">
      <c r="F678"/>
    </row>
    <row r="679" spans="6:6" x14ac:dyDescent="0.35">
      <c r="F679"/>
    </row>
    <row r="680" spans="6:6" x14ac:dyDescent="0.35">
      <c r="F680"/>
    </row>
    <row r="681" spans="6:6" x14ac:dyDescent="0.35">
      <c r="F681"/>
    </row>
    <row r="682" spans="6:6" x14ac:dyDescent="0.35">
      <c r="F682"/>
    </row>
    <row r="683" spans="6:6" x14ac:dyDescent="0.35">
      <c r="F683"/>
    </row>
    <row r="684" spans="6:6" x14ac:dyDescent="0.35">
      <c r="F684"/>
    </row>
    <row r="685" spans="6:6" x14ac:dyDescent="0.35">
      <c r="F685"/>
    </row>
    <row r="686" spans="6:6" x14ac:dyDescent="0.35">
      <c r="F686"/>
    </row>
    <row r="687" spans="6:6" x14ac:dyDescent="0.35">
      <c r="F687"/>
    </row>
    <row r="688" spans="6:6" x14ac:dyDescent="0.35">
      <c r="F688"/>
    </row>
    <row r="689" spans="6:6" x14ac:dyDescent="0.35">
      <c r="F689"/>
    </row>
    <row r="690" spans="6:6" x14ac:dyDescent="0.35">
      <c r="F690"/>
    </row>
    <row r="691" spans="6:6" x14ac:dyDescent="0.35">
      <c r="F691"/>
    </row>
    <row r="692" spans="6:6" x14ac:dyDescent="0.35">
      <c r="F692"/>
    </row>
    <row r="693" spans="6:6" x14ac:dyDescent="0.35">
      <c r="F693"/>
    </row>
    <row r="694" spans="6:6" x14ac:dyDescent="0.35">
      <c r="F694"/>
    </row>
    <row r="695" spans="6:6" x14ac:dyDescent="0.35">
      <c r="F695"/>
    </row>
    <row r="696" spans="6:6" x14ac:dyDescent="0.35">
      <c r="F696"/>
    </row>
    <row r="697" spans="6:6" x14ac:dyDescent="0.35">
      <c r="F697"/>
    </row>
    <row r="698" spans="6:6" x14ac:dyDescent="0.35">
      <c r="F698"/>
    </row>
    <row r="699" spans="6:6" x14ac:dyDescent="0.35">
      <c r="F699"/>
    </row>
    <row r="700" spans="6:6" x14ac:dyDescent="0.35">
      <c r="F700"/>
    </row>
    <row r="701" spans="6:6" x14ac:dyDescent="0.35">
      <c r="F701"/>
    </row>
    <row r="702" spans="6:6" x14ac:dyDescent="0.35">
      <c r="F702"/>
    </row>
    <row r="703" spans="6:6" x14ac:dyDescent="0.35">
      <c r="F703"/>
    </row>
    <row r="704" spans="6:6" x14ac:dyDescent="0.35">
      <c r="F704"/>
    </row>
    <row r="705" spans="6:6" x14ac:dyDescent="0.35">
      <c r="F705"/>
    </row>
    <row r="706" spans="6:6" x14ac:dyDescent="0.35">
      <c r="F706"/>
    </row>
    <row r="707" spans="6:6" x14ac:dyDescent="0.35">
      <c r="F707"/>
    </row>
    <row r="708" spans="6:6" x14ac:dyDescent="0.35">
      <c r="F708"/>
    </row>
    <row r="709" spans="6:6" x14ac:dyDescent="0.35">
      <c r="F709"/>
    </row>
    <row r="710" spans="6:6" x14ac:dyDescent="0.35">
      <c r="F710"/>
    </row>
    <row r="711" spans="6:6" x14ac:dyDescent="0.35">
      <c r="F711"/>
    </row>
    <row r="712" spans="6:6" x14ac:dyDescent="0.35">
      <c r="F712"/>
    </row>
    <row r="713" spans="6:6" x14ac:dyDescent="0.35">
      <c r="F713"/>
    </row>
    <row r="714" spans="6:6" x14ac:dyDescent="0.35">
      <c r="F714"/>
    </row>
    <row r="715" spans="6:6" x14ac:dyDescent="0.35">
      <c r="F715"/>
    </row>
    <row r="716" spans="6:6" x14ac:dyDescent="0.35">
      <c r="F716"/>
    </row>
    <row r="717" spans="6:6" x14ac:dyDescent="0.35">
      <c r="F717"/>
    </row>
    <row r="718" spans="6:6" x14ac:dyDescent="0.35">
      <c r="F718"/>
    </row>
    <row r="719" spans="6:6" x14ac:dyDescent="0.35">
      <c r="F719"/>
    </row>
    <row r="720" spans="6:6" x14ac:dyDescent="0.35">
      <c r="F720"/>
    </row>
    <row r="721" spans="6:6" x14ac:dyDescent="0.35">
      <c r="F721"/>
    </row>
    <row r="722" spans="6:6" x14ac:dyDescent="0.35">
      <c r="F722"/>
    </row>
    <row r="723" spans="6:6" x14ac:dyDescent="0.35">
      <c r="F723"/>
    </row>
    <row r="724" spans="6:6" x14ac:dyDescent="0.35">
      <c r="F724"/>
    </row>
    <row r="725" spans="6:6" x14ac:dyDescent="0.35">
      <c r="F725"/>
    </row>
    <row r="726" spans="6:6" x14ac:dyDescent="0.35">
      <c r="F726"/>
    </row>
    <row r="727" spans="6:6" x14ac:dyDescent="0.35">
      <c r="F727"/>
    </row>
    <row r="728" spans="6:6" x14ac:dyDescent="0.35">
      <c r="F728"/>
    </row>
    <row r="729" spans="6:6" x14ac:dyDescent="0.35">
      <c r="F729"/>
    </row>
    <row r="730" spans="6:6" x14ac:dyDescent="0.35">
      <c r="F730"/>
    </row>
    <row r="731" spans="6:6" x14ac:dyDescent="0.35">
      <c r="F731"/>
    </row>
    <row r="732" spans="6:6" x14ac:dyDescent="0.35">
      <c r="F732"/>
    </row>
    <row r="733" spans="6:6" x14ac:dyDescent="0.35">
      <c r="F733"/>
    </row>
    <row r="734" spans="6:6" x14ac:dyDescent="0.35">
      <c r="F734"/>
    </row>
    <row r="735" spans="6:6" x14ac:dyDescent="0.35">
      <c r="F735"/>
    </row>
    <row r="736" spans="6:6" x14ac:dyDescent="0.35">
      <c r="F736"/>
    </row>
    <row r="737" spans="6:6" x14ac:dyDescent="0.35">
      <c r="F737"/>
    </row>
    <row r="738" spans="6:6" x14ac:dyDescent="0.35">
      <c r="F738"/>
    </row>
    <row r="739" spans="6:6" x14ac:dyDescent="0.35">
      <c r="F739"/>
    </row>
    <row r="740" spans="6:6" x14ac:dyDescent="0.35">
      <c r="F740"/>
    </row>
    <row r="741" spans="6:6" x14ac:dyDescent="0.35">
      <c r="F741"/>
    </row>
    <row r="742" spans="6:6" x14ac:dyDescent="0.35">
      <c r="F742"/>
    </row>
    <row r="743" spans="6:6" x14ac:dyDescent="0.35">
      <c r="F743"/>
    </row>
    <row r="744" spans="6:6" x14ac:dyDescent="0.35">
      <c r="F744"/>
    </row>
    <row r="745" spans="6:6" x14ac:dyDescent="0.35">
      <c r="F745"/>
    </row>
    <row r="746" spans="6:6" x14ac:dyDescent="0.35">
      <c r="F746"/>
    </row>
    <row r="747" spans="6:6" x14ac:dyDescent="0.35">
      <c r="F747"/>
    </row>
    <row r="748" spans="6:6" x14ac:dyDescent="0.35">
      <c r="F748"/>
    </row>
    <row r="749" spans="6:6" x14ac:dyDescent="0.35">
      <c r="F749"/>
    </row>
    <row r="750" spans="6:6" x14ac:dyDescent="0.35">
      <c r="F750"/>
    </row>
    <row r="751" spans="6:6" x14ac:dyDescent="0.35">
      <c r="F751"/>
    </row>
    <row r="752" spans="6:6" x14ac:dyDescent="0.35">
      <c r="F752"/>
    </row>
    <row r="753" spans="6:6" x14ac:dyDescent="0.35">
      <c r="F753"/>
    </row>
    <row r="754" spans="6:6" x14ac:dyDescent="0.35">
      <c r="F754"/>
    </row>
    <row r="755" spans="6:6" x14ac:dyDescent="0.35">
      <c r="F755"/>
    </row>
    <row r="756" spans="6:6" x14ac:dyDescent="0.35">
      <c r="F756"/>
    </row>
    <row r="757" spans="6:6" x14ac:dyDescent="0.35">
      <c r="F757"/>
    </row>
    <row r="758" spans="6:6" x14ac:dyDescent="0.35">
      <c r="F758"/>
    </row>
    <row r="759" spans="6:6" x14ac:dyDescent="0.35">
      <c r="F759"/>
    </row>
    <row r="760" spans="6:6" x14ac:dyDescent="0.35">
      <c r="F760"/>
    </row>
    <row r="761" spans="6:6" x14ac:dyDescent="0.35">
      <c r="F761"/>
    </row>
    <row r="762" spans="6:6" x14ac:dyDescent="0.35">
      <c r="F762"/>
    </row>
    <row r="763" spans="6:6" x14ac:dyDescent="0.35">
      <c r="F763"/>
    </row>
    <row r="764" spans="6:6" x14ac:dyDescent="0.35">
      <c r="F764"/>
    </row>
    <row r="765" spans="6:6" x14ac:dyDescent="0.35">
      <c r="F765"/>
    </row>
    <row r="766" spans="6:6" x14ac:dyDescent="0.35">
      <c r="F766"/>
    </row>
    <row r="767" spans="6:6" x14ac:dyDescent="0.35">
      <c r="F767"/>
    </row>
    <row r="768" spans="6:6" x14ac:dyDescent="0.35">
      <c r="F768"/>
    </row>
    <row r="769" spans="6:6" x14ac:dyDescent="0.35">
      <c r="F769"/>
    </row>
    <row r="770" spans="6:6" x14ac:dyDescent="0.35">
      <c r="F770"/>
    </row>
    <row r="771" spans="6:6" x14ac:dyDescent="0.35">
      <c r="F771"/>
    </row>
    <row r="772" spans="6:6" x14ac:dyDescent="0.35">
      <c r="F772"/>
    </row>
    <row r="773" spans="6:6" x14ac:dyDescent="0.35">
      <c r="F773"/>
    </row>
    <row r="774" spans="6:6" x14ac:dyDescent="0.35">
      <c r="F774"/>
    </row>
    <row r="775" spans="6:6" x14ac:dyDescent="0.35">
      <c r="F775"/>
    </row>
    <row r="776" spans="6:6" x14ac:dyDescent="0.35">
      <c r="F776"/>
    </row>
    <row r="777" spans="6:6" x14ac:dyDescent="0.35">
      <c r="F777"/>
    </row>
    <row r="778" spans="6:6" x14ac:dyDescent="0.35">
      <c r="F778"/>
    </row>
    <row r="779" spans="6:6" x14ac:dyDescent="0.35">
      <c r="F779"/>
    </row>
    <row r="780" spans="6:6" x14ac:dyDescent="0.35">
      <c r="F780"/>
    </row>
    <row r="781" spans="6:6" x14ac:dyDescent="0.35">
      <c r="F781"/>
    </row>
    <row r="782" spans="6:6" x14ac:dyDescent="0.35">
      <c r="F782"/>
    </row>
    <row r="783" spans="6:6" x14ac:dyDescent="0.35">
      <c r="F783"/>
    </row>
    <row r="784" spans="6:6" x14ac:dyDescent="0.35">
      <c r="F784"/>
    </row>
    <row r="785" spans="6:6" x14ac:dyDescent="0.35">
      <c r="F785"/>
    </row>
    <row r="786" spans="6:6" x14ac:dyDescent="0.35">
      <c r="F786"/>
    </row>
    <row r="787" spans="6:6" x14ac:dyDescent="0.35">
      <c r="F787"/>
    </row>
    <row r="788" spans="6:6" x14ac:dyDescent="0.35">
      <c r="F788"/>
    </row>
    <row r="789" spans="6:6" x14ac:dyDescent="0.35">
      <c r="F789"/>
    </row>
    <row r="790" spans="6:6" x14ac:dyDescent="0.35">
      <c r="F790"/>
    </row>
    <row r="791" spans="6:6" x14ac:dyDescent="0.35">
      <c r="F791"/>
    </row>
    <row r="792" spans="6:6" x14ac:dyDescent="0.35">
      <c r="F792"/>
    </row>
    <row r="793" spans="6:6" x14ac:dyDescent="0.35">
      <c r="F793"/>
    </row>
    <row r="794" spans="6:6" x14ac:dyDescent="0.35">
      <c r="F794"/>
    </row>
    <row r="795" spans="6:6" x14ac:dyDescent="0.35">
      <c r="F795"/>
    </row>
    <row r="796" spans="6:6" x14ac:dyDescent="0.35">
      <c r="F796"/>
    </row>
    <row r="797" spans="6:6" x14ac:dyDescent="0.35">
      <c r="F797"/>
    </row>
    <row r="798" spans="6:6" x14ac:dyDescent="0.35">
      <c r="F798"/>
    </row>
    <row r="799" spans="6:6" x14ac:dyDescent="0.35">
      <c r="F799"/>
    </row>
    <row r="800" spans="6:6" x14ac:dyDescent="0.35">
      <c r="F800"/>
    </row>
    <row r="801" spans="6:6" x14ac:dyDescent="0.35">
      <c r="F801"/>
    </row>
    <row r="802" spans="6:6" x14ac:dyDescent="0.35">
      <c r="F802"/>
    </row>
    <row r="803" spans="6:6" x14ac:dyDescent="0.35">
      <c r="F803"/>
    </row>
    <row r="804" spans="6:6" x14ac:dyDescent="0.35">
      <c r="F804"/>
    </row>
    <row r="805" spans="6:6" x14ac:dyDescent="0.35">
      <c r="F805"/>
    </row>
    <row r="806" spans="6:6" x14ac:dyDescent="0.35">
      <c r="F806"/>
    </row>
    <row r="807" spans="6:6" x14ac:dyDescent="0.35">
      <c r="F807"/>
    </row>
    <row r="808" spans="6:6" x14ac:dyDescent="0.35">
      <c r="F808"/>
    </row>
    <row r="809" spans="6:6" x14ac:dyDescent="0.35">
      <c r="F809"/>
    </row>
    <row r="810" spans="6:6" x14ac:dyDescent="0.35">
      <c r="F810"/>
    </row>
    <row r="811" spans="6:6" x14ac:dyDescent="0.35">
      <c r="F811"/>
    </row>
    <row r="812" spans="6:6" x14ac:dyDescent="0.35">
      <c r="F812"/>
    </row>
    <row r="813" spans="6:6" x14ac:dyDescent="0.35">
      <c r="F813"/>
    </row>
    <row r="814" spans="6:6" x14ac:dyDescent="0.35">
      <c r="F814"/>
    </row>
    <row r="815" spans="6:6" x14ac:dyDescent="0.35">
      <c r="F815"/>
    </row>
    <row r="816" spans="6:6" x14ac:dyDescent="0.35">
      <c r="F816"/>
    </row>
    <row r="817" spans="6:6" x14ac:dyDescent="0.35">
      <c r="F817"/>
    </row>
    <row r="818" spans="6:6" x14ac:dyDescent="0.35">
      <c r="F818"/>
    </row>
    <row r="819" spans="6:6" x14ac:dyDescent="0.35">
      <c r="F819"/>
    </row>
    <row r="820" spans="6:6" x14ac:dyDescent="0.35">
      <c r="F820"/>
    </row>
    <row r="821" spans="6:6" x14ac:dyDescent="0.35">
      <c r="F821"/>
    </row>
    <row r="822" spans="6:6" x14ac:dyDescent="0.35">
      <c r="F822"/>
    </row>
    <row r="823" spans="6:6" x14ac:dyDescent="0.35">
      <c r="F823"/>
    </row>
    <row r="824" spans="6:6" x14ac:dyDescent="0.35">
      <c r="F824"/>
    </row>
    <row r="825" spans="6:6" x14ac:dyDescent="0.35">
      <c r="F825"/>
    </row>
    <row r="826" spans="6:6" x14ac:dyDescent="0.35">
      <c r="F826"/>
    </row>
    <row r="827" spans="6:6" x14ac:dyDescent="0.35">
      <c r="F827"/>
    </row>
    <row r="828" spans="6:6" x14ac:dyDescent="0.35">
      <c r="F828"/>
    </row>
    <row r="829" spans="6:6" x14ac:dyDescent="0.35">
      <c r="F829"/>
    </row>
    <row r="830" spans="6:6" x14ac:dyDescent="0.35">
      <c r="F830"/>
    </row>
    <row r="831" spans="6:6" x14ac:dyDescent="0.35">
      <c r="F831"/>
    </row>
    <row r="832" spans="6:6" x14ac:dyDescent="0.35">
      <c r="F832"/>
    </row>
    <row r="833" spans="6:6" x14ac:dyDescent="0.35">
      <c r="F833"/>
    </row>
    <row r="834" spans="6:6" x14ac:dyDescent="0.35">
      <c r="F834"/>
    </row>
    <row r="835" spans="6:6" x14ac:dyDescent="0.35">
      <c r="F835"/>
    </row>
    <row r="836" spans="6:6" x14ac:dyDescent="0.35">
      <c r="F836"/>
    </row>
    <row r="837" spans="6:6" x14ac:dyDescent="0.35">
      <c r="F837"/>
    </row>
    <row r="838" spans="6:6" x14ac:dyDescent="0.35">
      <c r="F838"/>
    </row>
    <row r="839" spans="6:6" x14ac:dyDescent="0.35">
      <c r="F839"/>
    </row>
    <row r="840" spans="6:6" x14ac:dyDescent="0.35">
      <c r="F840"/>
    </row>
    <row r="841" spans="6:6" x14ac:dyDescent="0.35">
      <c r="F841"/>
    </row>
    <row r="842" spans="6:6" x14ac:dyDescent="0.35">
      <c r="F842"/>
    </row>
    <row r="843" spans="6:6" x14ac:dyDescent="0.35">
      <c r="F843"/>
    </row>
    <row r="844" spans="6:6" x14ac:dyDescent="0.35">
      <c r="F844"/>
    </row>
    <row r="845" spans="6:6" x14ac:dyDescent="0.35">
      <c r="F845"/>
    </row>
    <row r="846" spans="6:6" x14ac:dyDescent="0.35">
      <c r="F846"/>
    </row>
    <row r="847" spans="6:6" x14ac:dyDescent="0.35">
      <c r="F847"/>
    </row>
    <row r="848" spans="6:6" x14ac:dyDescent="0.35">
      <c r="F848"/>
    </row>
    <row r="849" spans="6:6" x14ac:dyDescent="0.35">
      <c r="F849"/>
    </row>
    <row r="850" spans="6:6" x14ac:dyDescent="0.35">
      <c r="F850"/>
    </row>
    <row r="851" spans="6:6" x14ac:dyDescent="0.35">
      <c r="F851"/>
    </row>
    <row r="852" spans="6:6" x14ac:dyDescent="0.35">
      <c r="F852"/>
    </row>
    <row r="853" spans="6:6" x14ac:dyDescent="0.35">
      <c r="F853"/>
    </row>
    <row r="854" spans="6:6" x14ac:dyDescent="0.35">
      <c r="F854"/>
    </row>
    <row r="855" spans="6:6" x14ac:dyDescent="0.35">
      <c r="F855"/>
    </row>
    <row r="856" spans="6:6" x14ac:dyDescent="0.35">
      <c r="F856"/>
    </row>
    <row r="857" spans="6:6" x14ac:dyDescent="0.35">
      <c r="F857"/>
    </row>
    <row r="858" spans="6:6" x14ac:dyDescent="0.35">
      <c r="F858"/>
    </row>
    <row r="859" spans="6:6" x14ac:dyDescent="0.35">
      <c r="F859"/>
    </row>
    <row r="860" spans="6:6" x14ac:dyDescent="0.35">
      <c r="F860"/>
    </row>
    <row r="861" spans="6:6" x14ac:dyDescent="0.35">
      <c r="F861"/>
    </row>
    <row r="862" spans="6:6" x14ac:dyDescent="0.35">
      <c r="F862"/>
    </row>
    <row r="863" spans="6:6" x14ac:dyDescent="0.35">
      <c r="F863"/>
    </row>
    <row r="864" spans="6:6" x14ac:dyDescent="0.35">
      <c r="F864"/>
    </row>
    <row r="865" spans="6:6" x14ac:dyDescent="0.35">
      <c r="F865"/>
    </row>
    <row r="866" spans="6:6" x14ac:dyDescent="0.35">
      <c r="F866"/>
    </row>
    <row r="867" spans="6:6" x14ac:dyDescent="0.35">
      <c r="F867"/>
    </row>
    <row r="868" spans="6:6" x14ac:dyDescent="0.35">
      <c r="F868"/>
    </row>
    <row r="869" spans="6:6" x14ac:dyDescent="0.35">
      <c r="F869"/>
    </row>
    <row r="870" spans="6:6" x14ac:dyDescent="0.35">
      <c r="F870"/>
    </row>
    <row r="871" spans="6:6" x14ac:dyDescent="0.35">
      <c r="F871"/>
    </row>
    <row r="872" spans="6:6" x14ac:dyDescent="0.35">
      <c r="F872"/>
    </row>
    <row r="873" spans="6:6" x14ac:dyDescent="0.35">
      <c r="F873"/>
    </row>
    <row r="874" spans="6:6" x14ac:dyDescent="0.35">
      <c r="F874"/>
    </row>
    <row r="875" spans="6:6" x14ac:dyDescent="0.35">
      <c r="F875"/>
    </row>
    <row r="876" spans="6:6" x14ac:dyDescent="0.35">
      <c r="F876"/>
    </row>
    <row r="877" spans="6:6" x14ac:dyDescent="0.35">
      <c r="F877"/>
    </row>
    <row r="878" spans="6:6" x14ac:dyDescent="0.35">
      <c r="F878"/>
    </row>
    <row r="879" spans="6:6" x14ac:dyDescent="0.35">
      <c r="F879"/>
    </row>
    <row r="880" spans="6:6" x14ac:dyDescent="0.35">
      <c r="F880"/>
    </row>
    <row r="881" spans="6:6" x14ac:dyDescent="0.35">
      <c r="F881"/>
    </row>
    <row r="882" spans="6:6" x14ac:dyDescent="0.35">
      <c r="F882"/>
    </row>
    <row r="883" spans="6:6" x14ac:dyDescent="0.35">
      <c r="F883"/>
    </row>
    <row r="884" spans="6:6" x14ac:dyDescent="0.35">
      <c r="F884"/>
    </row>
    <row r="885" spans="6:6" x14ac:dyDescent="0.35">
      <c r="F885"/>
    </row>
    <row r="886" spans="6:6" x14ac:dyDescent="0.35">
      <c r="F886"/>
    </row>
    <row r="887" spans="6:6" x14ac:dyDescent="0.35">
      <c r="F887"/>
    </row>
    <row r="888" spans="6:6" x14ac:dyDescent="0.35">
      <c r="F888"/>
    </row>
    <row r="889" spans="6:6" x14ac:dyDescent="0.35">
      <c r="F889"/>
    </row>
    <row r="890" spans="6:6" x14ac:dyDescent="0.35">
      <c r="F890"/>
    </row>
    <row r="891" spans="6:6" x14ac:dyDescent="0.35">
      <c r="F891"/>
    </row>
    <row r="892" spans="6:6" x14ac:dyDescent="0.35">
      <c r="F892"/>
    </row>
    <row r="893" spans="6:6" x14ac:dyDescent="0.35">
      <c r="F893"/>
    </row>
    <row r="894" spans="6:6" x14ac:dyDescent="0.35">
      <c r="F894"/>
    </row>
    <row r="895" spans="6:6" x14ac:dyDescent="0.35">
      <c r="F895"/>
    </row>
    <row r="896" spans="6:6" x14ac:dyDescent="0.35">
      <c r="F896"/>
    </row>
    <row r="897" spans="6:6" x14ac:dyDescent="0.35">
      <c r="F897"/>
    </row>
    <row r="898" spans="6:6" x14ac:dyDescent="0.35">
      <c r="F898"/>
    </row>
    <row r="899" spans="6:6" x14ac:dyDescent="0.35">
      <c r="F899"/>
    </row>
    <row r="900" spans="6:6" x14ac:dyDescent="0.35">
      <c r="F900"/>
    </row>
    <row r="901" spans="6:6" x14ac:dyDescent="0.35">
      <c r="F901"/>
    </row>
    <row r="902" spans="6:6" x14ac:dyDescent="0.35">
      <c r="F902"/>
    </row>
    <row r="903" spans="6:6" x14ac:dyDescent="0.35">
      <c r="F903"/>
    </row>
    <row r="904" spans="6:6" x14ac:dyDescent="0.35">
      <c r="F904"/>
    </row>
    <row r="905" spans="6:6" x14ac:dyDescent="0.35">
      <c r="F905"/>
    </row>
    <row r="906" spans="6:6" x14ac:dyDescent="0.35">
      <c r="F906"/>
    </row>
    <row r="907" spans="6:6" x14ac:dyDescent="0.35">
      <c r="F907"/>
    </row>
    <row r="908" spans="6:6" x14ac:dyDescent="0.35">
      <c r="F908"/>
    </row>
    <row r="909" spans="6:6" x14ac:dyDescent="0.35">
      <c r="F909"/>
    </row>
    <row r="910" spans="6:6" x14ac:dyDescent="0.35">
      <c r="F910"/>
    </row>
    <row r="911" spans="6:6" x14ac:dyDescent="0.35">
      <c r="F911"/>
    </row>
    <row r="912" spans="6:6" x14ac:dyDescent="0.35">
      <c r="F912"/>
    </row>
    <row r="913" spans="6:6" x14ac:dyDescent="0.35">
      <c r="F913"/>
    </row>
    <row r="914" spans="6:6" x14ac:dyDescent="0.35">
      <c r="F914"/>
    </row>
    <row r="915" spans="6:6" x14ac:dyDescent="0.35">
      <c r="F915"/>
    </row>
    <row r="916" spans="6:6" x14ac:dyDescent="0.35">
      <c r="F916"/>
    </row>
    <row r="917" spans="6:6" x14ac:dyDescent="0.35">
      <c r="F917"/>
    </row>
    <row r="918" spans="6:6" x14ac:dyDescent="0.35">
      <c r="F918"/>
    </row>
    <row r="919" spans="6:6" x14ac:dyDescent="0.35">
      <c r="F919"/>
    </row>
    <row r="920" spans="6:6" x14ac:dyDescent="0.35">
      <c r="F920"/>
    </row>
    <row r="921" spans="6:6" x14ac:dyDescent="0.35">
      <c r="F921"/>
    </row>
    <row r="922" spans="6:6" x14ac:dyDescent="0.35">
      <c r="F922"/>
    </row>
    <row r="923" spans="6:6" x14ac:dyDescent="0.35">
      <c r="F923"/>
    </row>
    <row r="924" spans="6:6" x14ac:dyDescent="0.35">
      <c r="F924"/>
    </row>
    <row r="925" spans="6:6" x14ac:dyDescent="0.35">
      <c r="F925"/>
    </row>
    <row r="926" spans="6:6" x14ac:dyDescent="0.35">
      <c r="F926"/>
    </row>
    <row r="927" spans="6:6" x14ac:dyDescent="0.35">
      <c r="F927"/>
    </row>
    <row r="928" spans="6:6" x14ac:dyDescent="0.35">
      <c r="F928"/>
    </row>
    <row r="929" spans="6:6" x14ac:dyDescent="0.35">
      <c r="F929"/>
    </row>
    <row r="930" spans="6:6" x14ac:dyDescent="0.35">
      <c r="F930"/>
    </row>
    <row r="931" spans="6:6" x14ac:dyDescent="0.35">
      <c r="F931"/>
    </row>
    <row r="932" spans="6:6" x14ac:dyDescent="0.35">
      <c r="F932"/>
    </row>
    <row r="933" spans="6:6" x14ac:dyDescent="0.35">
      <c r="F933"/>
    </row>
    <row r="934" spans="6:6" x14ac:dyDescent="0.35">
      <c r="F934"/>
    </row>
    <row r="935" spans="6:6" x14ac:dyDescent="0.35">
      <c r="F935"/>
    </row>
    <row r="936" spans="6:6" x14ac:dyDescent="0.35">
      <c r="F936"/>
    </row>
    <row r="937" spans="6:6" x14ac:dyDescent="0.35">
      <c r="F937"/>
    </row>
    <row r="938" spans="6:6" x14ac:dyDescent="0.35">
      <c r="F938"/>
    </row>
    <row r="939" spans="6:6" x14ac:dyDescent="0.35">
      <c r="F939"/>
    </row>
    <row r="940" spans="6:6" x14ac:dyDescent="0.35">
      <c r="F940"/>
    </row>
    <row r="941" spans="6:6" x14ac:dyDescent="0.35">
      <c r="F941"/>
    </row>
    <row r="942" spans="6:6" x14ac:dyDescent="0.35">
      <c r="F942"/>
    </row>
    <row r="943" spans="6:6" x14ac:dyDescent="0.35">
      <c r="F943"/>
    </row>
    <row r="944" spans="6:6" x14ac:dyDescent="0.35">
      <c r="F944"/>
    </row>
    <row r="945" spans="6:6" x14ac:dyDescent="0.35">
      <c r="F945"/>
    </row>
    <row r="946" spans="6:6" x14ac:dyDescent="0.35">
      <c r="F946"/>
    </row>
    <row r="947" spans="6:6" x14ac:dyDescent="0.35">
      <c r="F947"/>
    </row>
    <row r="948" spans="6:6" x14ac:dyDescent="0.35">
      <c r="F948"/>
    </row>
    <row r="949" spans="6:6" x14ac:dyDescent="0.35">
      <c r="F949"/>
    </row>
    <row r="950" spans="6:6" x14ac:dyDescent="0.35">
      <c r="F950"/>
    </row>
    <row r="951" spans="6:6" x14ac:dyDescent="0.35">
      <c r="F951"/>
    </row>
    <row r="952" spans="6:6" x14ac:dyDescent="0.35">
      <c r="F952"/>
    </row>
    <row r="953" spans="6:6" x14ac:dyDescent="0.35">
      <c r="F953"/>
    </row>
    <row r="954" spans="6:6" x14ac:dyDescent="0.35">
      <c r="F954"/>
    </row>
    <row r="955" spans="6:6" x14ac:dyDescent="0.35">
      <c r="F955"/>
    </row>
    <row r="956" spans="6:6" x14ac:dyDescent="0.35">
      <c r="F956"/>
    </row>
    <row r="957" spans="6:6" x14ac:dyDescent="0.35">
      <c r="F957"/>
    </row>
    <row r="958" spans="6:6" x14ac:dyDescent="0.35">
      <c r="F958"/>
    </row>
    <row r="959" spans="6:6" x14ac:dyDescent="0.35">
      <c r="F959"/>
    </row>
    <row r="960" spans="6:6" x14ac:dyDescent="0.35">
      <c r="F960"/>
    </row>
    <row r="961" spans="6:6" x14ac:dyDescent="0.35">
      <c r="F961"/>
    </row>
    <row r="962" spans="6:6" x14ac:dyDescent="0.35">
      <c r="F962"/>
    </row>
    <row r="963" spans="6:6" x14ac:dyDescent="0.35">
      <c r="F963"/>
    </row>
    <row r="964" spans="6:6" x14ac:dyDescent="0.35">
      <c r="F964"/>
    </row>
    <row r="965" spans="6:6" x14ac:dyDescent="0.35">
      <c r="F965"/>
    </row>
    <row r="966" spans="6:6" x14ac:dyDescent="0.35">
      <c r="F966"/>
    </row>
    <row r="967" spans="6:6" x14ac:dyDescent="0.35">
      <c r="F967"/>
    </row>
    <row r="968" spans="6:6" x14ac:dyDescent="0.35">
      <c r="F968"/>
    </row>
    <row r="969" spans="6:6" x14ac:dyDescent="0.35">
      <c r="F969"/>
    </row>
    <row r="970" spans="6:6" x14ac:dyDescent="0.35">
      <c r="F970"/>
    </row>
    <row r="971" spans="6:6" x14ac:dyDescent="0.35">
      <c r="F971"/>
    </row>
    <row r="972" spans="6:6" x14ac:dyDescent="0.35">
      <c r="F972"/>
    </row>
    <row r="973" spans="6:6" x14ac:dyDescent="0.35">
      <c r="F973"/>
    </row>
    <row r="974" spans="6:6" x14ac:dyDescent="0.35">
      <c r="F974"/>
    </row>
    <row r="975" spans="6:6" x14ac:dyDescent="0.35">
      <c r="F975"/>
    </row>
    <row r="976" spans="6:6" x14ac:dyDescent="0.35">
      <c r="F976"/>
    </row>
    <row r="977" spans="6:6" x14ac:dyDescent="0.35">
      <c r="F977"/>
    </row>
    <row r="978" spans="6:6" x14ac:dyDescent="0.35">
      <c r="F978"/>
    </row>
    <row r="979" spans="6:6" x14ac:dyDescent="0.35">
      <c r="F979"/>
    </row>
    <row r="980" spans="6:6" x14ac:dyDescent="0.35">
      <c r="F980"/>
    </row>
    <row r="981" spans="6:6" x14ac:dyDescent="0.35">
      <c r="F981"/>
    </row>
    <row r="982" spans="6:6" x14ac:dyDescent="0.35">
      <c r="F982"/>
    </row>
    <row r="983" spans="6:6" x14ac:dyDescent="0.35">
      <c r="F983"/>
    </row>
    <row r="984" spans="6:6" x14ac:dyDescent="0.35">
      <c r="F984"/>
    </row>
    <row r="985" spans="6:6" x14ac:dyDescent="0.35">
      <c r="F985"/>
    </row>
    <row r="986" spans="6:6" x14ac:dyDescent="0.35">
      <c r="F986"/>
    </row>
    <row r="987" spans="6:6" x14ac:dyDescent="0.35">
      <c r="F987"/>
    </row>
    <row r="988" spans="6:6" x14ac:dyDescent="0.35">
      <c r="F988"/>
    </row>
    <row r="989" spans="6:6" x14ac:dyDescent="0.35">
      <c r="F989"/>
    </row>
    <row r="990" spans="6:6" x14ac:dyDescent="0.35">
      <c r="F990"/>
    </row>
    <row r="991" spans="6:6" x14ac:dyDescent="0.35">
      <c r="F991"/>
    </row>
    <row r="992" spans="6:6" x14ac:dyDescent="0.35">
      <c r="F992"/>
    </row>
    <row r="993" spans="6:6" x14ac:dyDescent="0.35">
      <c r="F993"/>
    </row>
    <row r="994" spans="6:6" x14ac:dyDescent="0.35">
      <c r="F994"/>
    </row>
    <row r="995" spans="6:6" x14ac:dyDescent="0.35">
      <c r="F995"/>
    </row>
    <row r="996" spans="6:6" x14ac:dyDescent="0.35">
      <c r="F996"/>
    </row>
    <row r="997" spans="6:6" x14ac:dyDescent="0.35">
      <c r="F997"/>
    </row>
    <row r="998" spans="6:6" x14ac:dyDescent="0.35">
      <c r="F998"/>
    </row>
    <row r="999" spans="6:6" x14ac:dyDescent="0.35">
      <c r="F999"/>
    </row>
    <row r="1000" spans="6:6" x14ac:dyDescent="0.35">
      <c r="F1000"/>
    </row>
    <row r="1001" spans="6:6" x14ac:dyDescent="0.35">
      <c r="F1001"/>
    </row>
    <row r="1002" spans="6:6" x14ac:dyDescent="0.35">
      <c r="F1002"/>
    </row>
    <row r="1003" spans="6:6" x14ac:dyDescent="0.35">
      <c r="F1003"/>
    </row>
    <row r="1004" spans="6:6" x14ac:dyDescent="0.35">
      <c r="F1004"/>
    </row>
    <row r="1005" spans="6:6" x14ac:dyDescent="0.35">
      <c r="F1005"/>
    </row>
    <row r="1006" spans="6:6" x14ac:dyDescent="0.35">
      <c r="F1006"/>
    </row>
    <row r="1007" spans="6:6" x14ac:dyDescent="0.35">
      <c r="F1007"/>
    </row>
    <row r="1008" spans="6:6" x14ac:dyDescent="0.35">
      <c r="F1008"/>
    </row>
    <row r="1009" spans="6:6" x14ac:dyDescent="0.35">
      <c r="F1009"/>
    </row>
    <row r="1010" spans="6:6" x14ac:dyDescent="0.35">
      <c r="F1010"/>
    </row>
    <row r="1011" spans="6:6" x14ac:dyDescent="0.35">
      <c r="F1011"/>
    </row>
    <row r="1012" spans="6:6" x14ac:dyDescent="0.35">
      <c r="F1012"/>
    </row>
    <row r="1013" spans="6:6" x14ac:dyDescent="0.35">
      <c r="F1013"/>
    </row>
    <row r="1014" spans="6:6" x14ac:dyDescent="0.35">
      <c r="F1014"/>
    </row>
    <row r="1015" spans="6:6" x14ac:dyDescent="0.35">
      <c r="F1015"/>
    </row>
    <row r="1016" spans="6:6" x14ac:dyDescent="0.35">
      <c r="F1016"/>
    </row>
    <row r="1017" spans="6:6" x14ac:dyDescent="0.35">
      <c r="F1017"/>
    </row>
    <row r="1018" spans="6:6" x14ac:dyDescent="0.35">
      <c r="F1018"/>
    </row>
    <row r="1019" spans="6:6" x14ac:dyDescent="0.35">
      <c r="F1019"/>
    </row>
    <row r="1020" spans="6:6" x14ac:dyDescent="0.35">
      <c r="F1020"/>
    </row>
    <row r="1021" spans="6:6" x14ac:dyDescent="0.35">
      <c r="F1021"/>
    </row>
    <row r="1022" spans="6:6" x14ac:dyDescent="0.35">
      <c r="F1022"/>
    </row>
    <row r="1023" spans="6:6" x14ac:dyDescent="0.35">
      <c r="F1023"/>
    </row>
    <row r="1024" spans="6:6" x14ac:dyDescent="0.35">
      <c r="F1024"/>
    </row>
    <row r="1025" spans="6:6" x14ac:dyDescent="0.35">
      <c r="F1025"/>
    </row>
    <row r="1026" spans="6:6" x14ac:dyDescent="0.35">
      <c r="F1026"/>
    </row>
    <row r="1027" spans="6:6" x14ac:dyDescent="0.35">
      <c r="F1027"/>
    </row>
    <row r="1028" spans="6:6" x14ac:dyDescent="0.35">
      <c r="F1028"/>
    </row>
    <row r="1029" spans="6:6" x14ac:dyDescent="0.35">
      <c r="F1029"/>
    </row>
    <row r="1030" spans="6:6" x14ac:dyDescent="0.35">
      <c r="F1030"/>
    </row>
    <row r="1031" spans="6:6" x14ac:dyDescent="0.35">
      <c r="F1031"/>
    </row>
    <row r="1032" spans="6:6" x14ac:dyDescent="0.35">
      <c r="F1032"/>
    </row>
    <row r="1033" spans="6:6" x14ac:dyDescent="0.35">
      <c r="F1033"/>
    </row>
    <row r="1034" spans="6:6" x14ac:dyDescent="0.35">
      <c r="F1034"/>
    </row>
    <row r="1035" spans="6:6" x14ac:dyDescent="0.35">
      <c r="F1035"/>
    </row>
    <row r="1036" spans="6:6" x14ac:dyDescent="0.35">
      <c r="F1036"/>
    </row>
    <row r="1037" spans="6:6" x14ac:dyDescent="0.35">
      <c r="F1037"/>
    </row>
    <row r="1038" spans="6:6" x14ac:dyDescent="0.35">
      <c r="F1038"/>
    </row>
    <row r="1039" spans="6:6" x14ac:dyDescent="0.35">
      <c r="F1039"/>
    </row>
    <row r="1040" spans="6:6" x14ac:dyDescent="0.35">
      <c r="F1040"/>
    </row>
    <row r="1041" spans="6:6" x14ac:dyDescent="0.35">
      <c r="F1041"/>
    </row>
    <row r="1042" spans="6:6" x14ac:dyDescent="0.35">
      <c r="F1042"/>
    </row>
    <row r="1043" spans="6:6" x14ac:dyDescent="0.35">
      <c r="F1043"/>
    </row>
    <row r="1044" spans="6:6" x14ac:dyDescent="0.35">
      <c r="F1044"/>
    </row>
    <row r="1045" spans="6:6" x14ac:dyDescent="0.35">
      <c r="F1045"/>
    </row>
    <row r="1046" spans="6:6" x14ac:dyDescent="0.35">
      <c r="F1046"/>
    </row>
    <row r="1047" spans="6:6" x14ac:dyDescent="0.35">
      <c r="F1047"/>
    </row>
    <row r="1048" spans="6:6" x14ac:dyDescent="0.35">
      <c r="F1048"/>
    </row>
    <row r="1049" spans="6:6" x14ac:dyDescent="0.35">
      <c r="F1049"/>
    </row>
    <row r="1050" spans="6:6" x14ac:dyDescent="0.35">
      <c r="F1050"/>
    </row>
    <row r="1051" spans="6:6" x14ac:dyDescent="0.35">
      <c r="F1051"/>
    </row>
    <row r="1052" spans="6:6" x14ac:dyDescent="0.35">
      <c r="F1052"/>
    </row>
    <row r="1053" spans="6:6" x14ac:dyDescent="0.35">
      <c r="F1053"/>
    </row>
    <row r="1054" spans="6:6" x14ac:dyDescent="0.35">
      <c r="F1054"/>
    </row>
    <row r="1055" spans="6:6" x14ac:dyDescent="0.35">
      <c r="F1055"/>
    </row>
    <row r="1056" spans="6:6" x14ac:dyDescent="0.35">
      <c r="F1056"/>
    </row>
    <row r="1057" spans="6:6" x14ac:dyDescent="0.35">
      <c r="F1057"/>
    </row>
    <row r="1058" spans="6:6" x14ac:dyDescent="0.35">
      <c r="F1058"/>
    </row>
    <row r="1059" spans="6:6" x14ac:dyDescent="0.35">
      <c r="F1059"/>
    </row>
    <row r="1060" spans="6:6" x14ac:dyDescent="0.35">
      <c r="F1060"/>
    </row>
    <row r="1061" spans="6:6" x14ac:dyDescent="0.35">
      <c r="F1061"/>
    </row>
    <row r="1062" spans="6:6" x14ac:dyDescent="0.35">
      <c r="F1062"/>
    </row>
    <row r="1063" spans="6:6" x14ac:dyDescent="0.35">
      <c r="F1063"/>
    </row>
    <row r="1064" spans="6:6" x14ac:dyDescent="0.35">
      <c r="F1064"/>
    </row>
    <row r="1065" spans="6:6" x14ac:dyDescent="0.35">
      <c r="F1065"/>
    </row>
    <row r="1066" spans="6:6" x14ac:dyDescent="0.35">
      <c r="F1066"/>
    </row>
    <row r="1067" spans="6:6" x14ac:dyDescent="0.35">
      <c r="F1067"/>
    </row>
    <row r="1068" spans="6:6" x14ac:dyDescent="0.35">
      <c r="F1068"/>
    </row>
    <row r="1069" spans="6:6" x14ac:dyDescent="0.35">
      <c r="F1069"/>
    </row>
    <row r="1070" spans="6:6" x14ac:dyDescent="0.35">
      <c r="F1070"/>
    </row>
    <row r="1071" spans="6:6" x14ac:dyDescent="0.35">
      <c r="F1071"/>
    </row>
    <row r="1072" spans="6:6" x14ac:dyDescent="0.35">
      <c r="F1072"/>
    </row>
    <row r="1073" spans="6:6" x14ac:dyDescent="0.35">
      <c r="F1073"/>
    </row>
    <row r="1074" spans="6:6" x14ac:dyDescent="0.35">
      <c r="F1074"/>
    </row>
    <row r="1075" spans="6:6" x14ac:dyDescent="0.35">
      <c r="F1075"/>
    </row>
    <row r="1076" spans="6:6" x14ac:dyDescent="0.35">
      <c r="F1076"/>
    </row>
    <row r="1077" spans="6:6" x14ac:dyDescent="0.35">
      <c r="F1077"/>
    </row>
    <row r="1078" spans="6:6" x14ac:dyDescent="0.35">
      <c r="F1078"/>
    </row>
    <row r="1079" spans="6:6" x14ac:dyDescent="0.35">
      <c r="F1079"/>
    </row>
    <row r="1080" spans="6:6" x14ac:dyDescent="0.35">
      <c r="F1080"/>
    </row>
    <row r="1081" spans="6:6" x14ac:dyDescent="0.35">
      <c r="F1081"/>
    </row>
    <row r="1082" spans="6:6" x14ac:dyDescent="0.35">
      <c r="F1082"/>
    </row>
    <row r="1083" spans="6:6" x14ac:dyDescent="0.35">
      <c r="F1083"/>
    </row>
    <row r="1084" spans="6:6" x14ac:dyDescent="0.35">
      <c r="F1084"/>
    </row>
    <row r="1085" spans="6:6" x14ac:dyDescent="0.35">
      <c r="F1085"/>
    </row>
    <row r="1086" spans="6:6" x14ac:dyDescent="0.35">
      <c r="F1086"/>
    </row>
    <row r="1087" spans="6:6" x14ac:dyDescent="0.35">
      <c r="F1087"/>
    </row>
    <row r="1088" spans="6:6" x14ac:dyDescent="0.35">
      <c r="F1088"/>
    </row>
    <row r="1089" spans="6:6" x14ac:dyDescent="0.35">
      <c r="F1089"/>
    </row>
    <row r="1090" spans="6:6" x14ac:dyDescent="0.35">
      <c r="F1090"/>
    </row>
    <row r="1091" spans="6:6" x14ac:dyDescent="0.35">
      <c r="F1091"/>
    </row>
    <row r="1092" spans="6:6" x14ac:dyDescent="0.35">
      <c r="F1092"/>
    </row>
    <row r="1093" spans="6:6" x14ac:dyDescent="0.35">
      <c r="F1093"/>
    </row>
    <row r="1094" spans="6:6" x14ac:dyDescent="0.35">
      <c r="F1094"/>
    </row>
    <row r="1095" spans="6:6" x14ac:dyDescent="0.35">
      <c r="F1095"/>
    </row>
    <row r="1096" spans="6:6" x14ac:dyDescent="0.35">
      <c r="F1096"/>
    </row>
    <row r="1097" spans="6:6" x14ac:dyDescent="0.35">
      <c r="F1097"/>
    </row>
    <row r="1098" spans="6:6" x14ac:dyDescent="0.35">
      <c r="F1098"/>
    </row>
    <row r="1099" spans="6:6" x14ac:dyDescent="0.35">
      <c r="F1099"/>
    </row>
    <row r="1100" spans="6:6" x14ac:dyDescent="0.35">
      <c r="F1100"/>
    </row>
    <row r="1101" spans="6:6" x14ac:dyDescent="0.35">
      <c r="F1101"/>
    </row>
    <row r="1102" spans="6:6" x14ac:dyDescent="0.35">
      <c r="F1102"/>
    </row>
    <row r="1103" spans="6:6" x14ac:dyDescent="0.35">
      <c r="F1103"/>
    </row>
    <row r="1104" spans="6:6" x14ac:dyDescent="0.35">
      <c r="F1104"/>
    </row>
    <row r="1105" spans="6:6" x14ac:dyDescent="0.35">
      <c r="F1105"/>
    </row>
    <row r="1106" spans="6:6" x14ac:dyDescent="0.35">
      <c r="F1106"/>
    </row>
    <row r="1107" spans="6:6" x14ac:dyDescent="0.35">
      <c r="F1107"/>
    </row>
    <row r="1108" spans="6:6" x14ac:dyDescent="0.35">
      <c r="F1108"/>
    </row>
    <row r="1109" spans="6:6" x14ac:dyDescent="0.35">
      <c r="F1109"/>
    </row>
    <row r="1110" spans="6:6" x14ac:dyDescent="0.35">
      <c r="F1110"/>
    </row>
    <row r="1111" spans="6:6" x14ac:dyDescent="0.35">
      <c r="F1111"/>
    </row>
    <row r="1112" spans="6:6" x14ac:dyDescent="0.35">
      <c r="F1112"/>
    </row>
    <row r="1113" spans="6:6" x14ac:dyDescent="0.35">
      <c r="F1113"/>
    </row>
    <row r="1114" spans="6:6" x14ac:dyDescent="0.35">
      <c r="F1114"/>
    </row>
    <row r="1115" spans="6:6" x14ac:dyDescent="0.35">
      <c r="F1115"/>
    </row>
    <row r="1116" spans="6:6" x14ac:dyDescent="0.35">
      <c r="F1116"/>
    </row>
    <row r="1117" spans="6:6" x14ac:dyDescent="0.35">
      <c r="F1117"/>
    </row>
    <row r="1118" spans="6:6" x14ac:dyDescent="0.35">
      <c r="F1118"/>
    </row>
    <row r="1119" spans="6:6" x14ac:dyDescent="0.35">
      <c r="F1119"/>
    </row>
    <row r="1120" spans="6:6" x14ac:dyDescent="0.35">
      <c r="F1120"/>
    </row>
    <row r="1121" spans="6:6" x14ac:dyDescent="0.35">
      <c r="F1121"/>
    </row>
    <row r="1122" spans="6:6" x14ac:dyDescent="0.35">
      <c r="F1122"/>
    </row>
    <row r="1123" spans="6:6" x14ac:dyDescent="0.35">
      <c r="F1123"/>
    </row>
    <row r="1124" spans="6:6" x14ac:dyDescent="0.35">
      <c r="F1124"/>
    </row>
    <row r="1125" spans="6:6" x14ac:dyDescent="0.35">
      <c r="F1125"/>
    </row>
    <row r="1126" spans="6:6" x14ac:dyDescent="0.35">
      <c r="F1126"/>
    </row>
    <row r="1127" spans="6:6" x14ac:dyDescent="0.35">
      <c r="F1127"/>
    </row>
    <row r="1128" spans="6:6" x14ac:dyDescent="0.35">
      <c r="F1128"/>
    </row>
    <row r="1129" spans="6:6" x14ac:dyDescent="0.35">
      <c r="F1129"/>
    </row>
    <row r="1130" spans="6:6" x14ac:dyDescent="0.35">
      <c r="F1130"/>
    </row>
    <row r="1131" spans="6:6" x14ac:dyDescent="0.35">
      <c r="F1131"/>
    </row>
    <row r="1132" spans="6:6" x14ac:dyDescent="0.35">
      <c r="F1132"/>
    </row>
    <row r="1133" spans="6:6" x14ac:dyDescent="0.35">
      <c r="F1133"/>
    </row>
    <row r="1134" spans="6:6" x14ac:dyDescent="0.35">
      <c r="F1134"/>
    </row>
    <row r="1135" spans="6:6" x14ac:dyDescent="0.35">
      <c r="F1135"/>
    </row>
    <row r="1136" spans="6:6" x14ac:dyDescent="0.35">
      <c r="F1136"/>
    </row>
    <row r="1137" spans="6:6" x14ac:dyDescent="0.35">
      <c r="F1137"/>
    </row>
    <row r="1138" spans="6:6" x14ac:dyDescent="0.35">
      <c r="F1138"/>
    </row>
    <row r="1139" spans="6:6" x14ac:dyDescent="0.35">
      <c r="F1139"/>
    </row>
    <row r="1140" spans="6:6" x14ac:dyDescent="0.35">
      <c r="F1140"/>
    </row>
    <row r="1141" spans="6:6" x14ac:dyDescent="0.35">
      <c r="F1141"/>
    </row>
    <row r="1142" spans="6:6" x14ac:dyDescent="0.35">
      <c r="F1142"/>
    </row>
    <row r="1143" spans="6:6" x14ac:dyDescent="0.35">
      <c r="F1143"/>
    </row>
    <row r="1144" spans="6:6" x14ac:dyDescent="0.35">
      <c r="F1144"/>
    </row>
    <row r="1145" spans="6:6" x14ac:dyDescent="0.35">
      <c r="F1145"/>
    </row>
    <row r="1146" spans="6:6" x14ac:dyDescent="0.35">
      <c r="F1146"/>
    </row>
    <row r="1147" spans="6:6" x14ac:dyDescent="0.35">
      <c r="F1147"/>
    </row>
    <row r="1148" spans="6:6" x14ac:dyDescent="0.35">
      <c r="F1148"/>
    </row>
    <row r="1149" spans="6:6" x14ac:dyDescent="0.35">
      <c r="F1149"/>
    </row>
    <row r="1150" spans="6:6" x14ac:dyDescent="0.35">
      <c r="F1150"/>
    </row>
    <row r="1151" spans="6:6" x14ac:dyDescent="0.35">
      <c r="F1151"/>
    </row>
    <row r="1152" spans="6:6" x14ac:dyDescent="0.35">
      <c r="F1152"/>
    </row>
    <row r="1153" spans="6:6" x14ac:dyDescent="0.35">
      <c r="F1153"/>
    </row>
    <row r="1154" spans="6:6" x14ac:dyDescent="0.35">
      <c r="F1154"/>
    </row>
    <row r="1155" spans="6:6" x14ac:dyDescent="0.35">
      <c r="F1155"/>
    </row>
    <row r="1156" spans="6:6" x14ac:dyDescent="0.35">
      <c r="F1156"/>
    </row>
    <row r="1157" spans="6:6" x14ac:dyDescent="0.35">
      <c r="F1157"/>
    </row>
    <row r="1158" spans="6:6" x14ac:dyDescent="0.35">
      <c r="F1158"/>
    </row>
    <row r="1159" spans="6:6" x14ac:dyDescent="0.35">
      <c r="F1159"/>
    </row>
    <row r="1160" spans="6:6" x14ac:dyDescent="0.35">
      <c r="F1160"/>
    </row>
    <row r="1161" spans="6:6" x14ac:dyDescent="0.35">
      <c r="F1161"/>
    </row>
    <row r="1162" spans="6:6" x14ac:dyDescent="0.35">
      <c r="F1162"/>
    </row>
    <row r="1163" spans="6:6" x14ac:dyDescent="0.35">
      <c r="F1163"/>
    </row>
    <row r="1164" spans="6:6" x14ac:dyDescent="0.35">
      <c r="F1164"/>
    </row>
    <row r="1165" spans="6:6" x14ac:dyDescent="0.35">
      <c r="F1165"/>
    </row>
    <row r="1166" spans="6:6" x14ac:dyDescent="0.35">
      <c r="F1166"/>
    </row>
    <row r="1167" spans="6:6" x14ac:dyDescent="0.35">
      <c r="F1167"/>
    </row>
    <row r="1168" spans="6:6" x14ac:dyDescent="0.35">
      <c r="F1168"/>
    </row>
    <row r="1169" spans="6:6" x14ac:dyDescent="0.35">
      <c r="F1169"/>
    </row>
    <row r="1170" spans="6:6" x14ac:dyDescent="0.35">
      <c r="F1170"/>
    </row>
    <row r="1171" spans="6:6" x14ac:dyDescent="0.35">
      <c r="F1171"/>
    </row>
    <row r="1172" spans="6:6" x14ac:dyDescent="0.35">
      <c r="F1172"/>
    </row>
    <row r="1173" spans="6:6" x14ac:dyDescent="0.35">
      <c r="F1173"/>
    </row>
    <row r="1174" spans="6:6" x14ac:dyDescent="0.35">
      <c r="F1174"/>
    </row>
    <row r="1175" spans="6:6" x14ac:dyDescent="0.35">
      <c r="F1175"/>
    </row>
    <row r="1176" spans="6:6" x14ac:dyDescent="0.35">
      <c r="F1176"/>
    </row>
    <row r="1177" spans="6:6" x14ac:dyDescent="0.35">
      <c r="F1177"/>
    </row>
    <row r="1178" spans="6:6" x14ac:dyDescent="0.35">
      <c r="F1178"/>
    </row>
    <row r="1179" spans="6:6" x14ac:dyDescent="0.35">
      <c r="F1179"/>
    </row>
    <row r="1180" spans="6:6" x14ac:dyDescent="0.35">
      <c r="F1180"/>
    </row>
    <row r="1181" spans="6:6" x14ac:dyDescent="0.35">
      <c r="F1181"/>
    </row>
    <row r="1182" spans="6:6" x14ac:dyDescent="0.35">
      <c r="F1182"/>
    </row>
    <row r="1183" spans="6:6" x14ac:dyDescent="0.35">
      <c r="F1183"/>
    </row>
    <row r="1184" spans="6:6" x14ac:dyDescent="0.35">
      <c r="F1184"/>
    </row>
    <row r="1185" spans="6:6" x14ac:dyDescent="0.35">
      <c r="F1185"/>
    </row>
    <row r="1186" spans="6:6" x14ac:dyDescent="0.35">
      <c r="F1186"/>
    </row>
    <row r="1187" spans="6:6" x14ac:dyDescent="0.35">
      <c r="F1187"/>
    </row>
    <row r="1188" spans="6:6" x14ac:dyDescent="0.35">
      <c r="F1188"/>
    </row>
    <row r="1189" spans="6:6" x14ac:dyDescent="0.35">
      <c r="F1189"/>
    </row>
    <row r="1190" spans="6:6" x14ac:dyDescent="0.35">
      <c r="F1190"/>
    </row>
    <row r="1191" spans="6:6" x14ac:dyDescent="0.35">
      <c r="F1191"/>
    </row>
    <row r="1192" spans="6:6" x14ac:dyDescent="0.35">
      <c r="F1192"/>
    </row>
    <row r="1193" spans="6:6" x14ac:dyDescent="0.35">
      <c r="F1193"/>
    </row>
    <row r="1194" spans="6:6" x14ac:dyDescent="0.35">
      <c r="F1194"/>
    </row>
    <row r="1195" spans="6:6" x14ac:dyDescent="0.35">
      <c r="F1195"/>
    </row>
    <row r="1196" spans="6:6" x14ac:dyDescent="0.35">
      <c r="F1196"/>
    </row>
    <row r="1197" spans="6:6" x14ac:dyDescent="0.35">
      <c r="F1197"/>
    </row>
    <row r="1198" spans="6:6" x14ac:dyDescent="0.35">
      <c r="F1198"/>
    </row>
    <row r="1199" spans="6:6" x14ac:dyDescent="0.35">
      <c r="F1199"/>
    </row>
    <row r="1200" spans="6:6" x14ac:dyDescent="0.35">
      <c r="F1200"/>
    </row>
    <row r="1201" spans="6:6" x14ac:dyDescent="0.35">
      <c r="F1201"/>
    </row>
    <row r="1202" spans="6:6" x14ac:dyDescent="0.35">
      <c r="F1202"/>
    </row>
    <row r="1203" spans="6:6" x14ac:dyDescent="0.35">
      <c r="F1203"/>
    </row>
    <row r="1204" spans="6:6" x14ac:dyDescent="0.35">
      <c r="F1204"/>
    </row>
    <row r="1205" spans="6:6" x14ac:dyDescent="0.35">
      <c r="F1205"/>
    </row>
    <row r="1206" spans="6:6" x14ac:dyDescent="0.35">
      <c r="F1206"/>
    </row>
    <row r="1207" spans="6:6" x14ac:dyDescent="0.35">
      <c r="F1207"/>
    </row>
    <row r="1208" spans="6:6" x14ac:dyDescent="0.35">
      <c r="F1208"/>
    </row>
    <row r="1209" spans="6:6" x14ac:dyDescent="0.35">
      <c r="F1209"/>
    </row>
    <row r="1210" spans="6:6" x14ac:dyDescent="0.35">
      <c r="F1210"/>
    </row>
    <row r="1211" spans="6:6" x14ac:dyDescent="0.35">
      <c r="F1211"/>
    </row>
    <row r="1212" spans="6:6" x14ac:dyDescent="0.35">
      <c r="F1212"/>
    </row>
    <row r="1213" spans="6:6" x14ac:dyDescent="0.35">
      <c r="F1213"/>
    </row>
    <row r="1214" spans="6:6" x14ac:dyDescent="0.35">
      <c r="F1214"/>
    </row>
    <row r="1215" spans="6:6" x14ac:dyDescent="0.35">
      <c r="F1215"/>
    </row>
    <row r="1216" spans="6:6" x14ac:dyDescent="0.35">
      <c r="F1216"/>
    </row>
    <row r="1217" spans="6:6" x14ac:dyDescent="0.35">
      <c r="F1217"/>
    </row>
    <row r="1218" spans="6:6" x14ac:dyDescent="0.35">
      <c r="F1218"/>
    </row>
    <row r="1219" spans="6:6" x14ac:dyDescent="0.35">
      <c r="F1219"/>
    </row>
    <row r="1220" spans="6:6" x14ac:dyDescent="0.35">
      <c r="F1220"/>
    </row>
    <row r="1221" spans="6:6" x14ac:dyDescent="0.35">
      <c r="F1221"/>
    </row>
    <row r="1222" spans="6:6" x14ac:dyDescent="0.35">
      <c r="F1222"/>
    </row>
    <row r="1223" spans="6:6" x14ac:dyDescent="0.35">
      <c r="F1223"/>
    </row>
    <row r="1224" spans="6:6" x14ac:dyDescent="0.35">
      <c r="F1224"/>
    </row>
    <row r="1225" spans="6:6" x14ac:dyDescent="0.35">
      <c r="F1225"/>
    </row>
    <row r="1226" spans="6:6" x14ac:dyDescent="0.35">
      <c r="F1226"/>
    </row>
    <row r="1227" spans="6:6" x14ac:dyDescent="0.35">
      <c r="F1227"/>
    </row>
    <row r="1228" spans="6:6" x14ac:dyDescent="0.35">
      <c r="F1228"/>
    </row>
    <row r="1229" spans="6:6" x14ac:dyDescent="0.35">
      <c r="F1229"/>
    </row>
    <row r="1230" spans="6:6" x14ac:dyDescent="0.35">
      <c r="F1230"/>
    </row>
    <row r="1231" spans="6:6" x14ac:dyDescent="0.35">
      <c r="F1231"/>
    </row>
    <row r="1232" spans="6:6" x14ac:dyDescent="0.35">
      <c r="F1232"/>
    </row>
    <row r="1233" spans="6:6" x14ac:dyDescent="0.35">
      <c r="F1233"/>
    </row>
    <row r="1234" spans="6:6" x14ac:dyDescent="0.35">
      <c r="F1234"/>
    </row>
    <row r="1235" spans="6:6" x14ac:dyDescent="0.35">
      <c r="F1235"/>
    </row>
    <row r="1236" spans="6:6" x14ac:dyDescent="0.35">
      <c r="F1236"/>
    </row>
    <row r="1237" spans="6:6" x14ac:dyDescent="0.35">
      <c r="F1237"/>
    </row>
    <row r="1238" spans="6:6" x14ac:dyDescent="0.35">
      <c r="F1238"/>
    </row>
    <row r="1239" spans="6:6" x14ac:dyDescent="0.35">
      <c r="F1239"/>
    </row>
    <row r="1240" spans="6:6" x14ac:dyDescent="0.35">
      <c r="F1240"/>
    </row>
    <row r="1241" spans="6:6" x14ac:dyDescent="0.35">
      <c r="F1241"/>
    </row>
    <row r="1242" spans="6:6" x14ac:dyDescent="0.35">
      <c r="F1242"/>
    </row>
    <row r="1243" spans="6:6" x14ac:dyDescent="0.35">
      <c r="F1243"/>
    </row>
    <row r="1244" spans="6:6" x14ac:dyDescent="0.35">
      <c r="F1244"/>
    </row>
    <row r="1245" spans="6:6" x14ac:dyDescent="0.35">
      <c r="F1245"/>
    </row>
    <row r="1246" spans="6:6" x14ac:dyDescent="0.35">
      <c r="F1246"/>
    </row>
    <row r="1247" spans="6:6" x14ac:dyDescent="0.35">
      <c r="F1247"/>
    </row>
    <row r="1248" spans="6:6" x14ac:dyDescent="0.35">
      <c r="F1248"/>
    </row>
    <row r="1249" spans="6:6" x14ac:dyDescent="0.35">
      <c r="F1249"/>
    </row>
    <row r="1250" spans="6:6" x14ac:dyDescent="0.35">
      <c r="F1250"/>
    </row>
    <row r="1251" spans="6:6" x14ac:dyDescent="0.35">
      <c r="F1251"/>
    </row>
    <row r="1252" spans="6:6" x14ac:dyDescent="0.35">
      <c r="F1252"/>
    </row>
    <row r="1253" spans="6:6" x14ac:dyDescent="0.35">
      <c r="F1253"/>
    </row>
    <row r="1254" spans="6:6" x14ac:dyDescent="0.35">
      <c r="F1254"/>
    </row>
    <row r="1255" spans="6:6" x14ac:dyDescent="0.35">
      <c r="F1255"/>
    </row>
    <row r="1256" spans="6:6" x14ac:dyDescent="0.35">
      <c r="F1256"/>
    </row>
    <row r="1257" spans="6:6" x14ac:dyDescent="0.35">
      <c r="F1257"/>
    </row>
    <row r="1258" spans="6:6" x14ac:dyDescent="0.35">
      <c r="F1258"/>
    </row>
    <row r="1259" spans="6:6" x14ac:dyDescent="0.35">
      <c r="F1259"/>
    </row>
    <row r="1260" spans="6:6" x14ac:dyDescent="0.35">
      <c r="F1260"/>
    </row>
    <row r="1261" spans="6:6" x14ac:dyDescent="0.35">
      <c r="F1261"/>
    </row>
    <row r="1262" spans="6:6" x14ac:dyDescent="0.35">
      <c r="F1262"/>
    </row>
    <row r="1263" spans="6:6" x14ac:dyDescent="0.35">
      <c r="F1263"/>
    </row>
    <row r="1264" spans="6:6" x14ac:dyDescent="0.35">
      <c r="F1264"/>
    </row>
    <row r="1265" spans="6:6" x14ac:dyDescent="0.35">
      <c r="F1265"/>
    </row>
    <row r="1266" spans="6:6" x14ac:dyDescent="0.35">
      <c r="F1266"/>
    </row>
    <row r="1267" spans="6:6" x14ac:dyDescent="0.35">
      <c r="F1267"/>
    </row>
    <row r="1268" spans="6:6" x14ac:dyDescent="0.35">
      <c r="F1268"/>
    </row>
    <row r="1269" spans="6:6" x14ac:dyDescent="0.35">
      <c r="F1269"/>
    </row>
    <row r="1270" spans="6:6" x14ac:dyDescent="0.35">
      <c r="F1270"/>
    </row>
    <row r="1271" spans="6:6" x14ac:dyDescent="0.35">
      <c r="F1271"/>
    </row>
    <row r="1272" spans="6:6" x14ac:dyDescent="0.35">
      <c r="F1272"/>
    </row>
    <row r="1273" spans="6:6" x14ac:dyDescent="0.35">
      <c r="F1273"/>
    </row>
    <row r="1274" spans="6:6" x14ac:dyDescent="0.35">
      <c r="F1274"/>
    </row>
    <row r="1275" spans="6:6" x14ac:dyDescent="0.35">
      <c r="F1275"/>
    </row>
    <row r="1276" spans="6:6" x14ac:dyDescent="0.35">
      <c r="F1276"/>
    </row>
    <row r="1277" spans="6:6" x14ac:dyDescent="0.35">
      <c r="F1277"/>
    </row>
    <row r="1278" spans="6:6" x14ac:dyDescent="0.35">
      <c r="F1278"/>
    </row>
    <row r="1279" spans="6:6" x14ac:dyDescent="0.35">
      <c r="F1279"/>
    </row>
    <row r="1280" spans="6:6" x14ac:dyDescent="0.35">
      <c r="F1280"/>
    </row>
    <row r="1281" spans="6:6" x14ac:dyDescent="0.35">
      <c r="F1281"/>
    </row>
    <row r="1282" spans="6:6" x14ac:dyDescent="0.35">
      <c r="F1282"/>
    </row>
    <row r="1283" spans="6:6" x14ac:dyDescent="0.35">
      <c r="F1283"/>
    </row>
    <row r="1284" spans="6:6" x14ac:dyDescent="0.35">
      <c r="F1284"/>
    </row>
    <row r="1285" spans="6:6" x14ac:dyDescent="0.35">
      <c r="F1285"/>
    </row>
    <row r="1286" spans="6:6" x14ac:dyDescent="0.35">
      <c r="F1286"/>
    </row>
    <row r="1287" spans="6:6" x14ac:dyDescent="0.35">
      <c r="F1287"/>
    </row>
    <row r="1288" spans="6:6" x14ac:dyDescent="0.35">
      <c r="F1288"/>
    </row>
    <row r="1289" spans="6:6" x14ac:dyDescent="0.35">
      <c r="F1289"/>
    </row>
    <row r="1290" spans="6:6" x14ac:dyDescent="0.35">
      <c r="F1290"/>
    </row>
    <row r="1291" spans="6:6" x14ac:dyDescent="0.35">
      <c r="F1291"/>
    </row>
    <row r="1292" spans="6:6" x14ac:dyDescent="0.35">
      <c r="F1292"/>
    </row>
    <row r="1293" spans="6:6" x14ac:dyDescent="0.35">
      <c r="F1293"/>
    </row>
    <row r="1294" spans="6:6" x14ac:dyDescent="0.35">
      <c r="F1294"/>
    </row>
    <row r="1295" spans="6:6" x14ac:dyDescent="0.35">
      <c r="F1295"/>
    </row>
    <row r="1296" spans="6:6" x14ac:dyDescent="0.35">
      <c r="F1296"/>
    </row>
    <row r="1297" spans="6:6" x14ac:dyDescent="0.35">
      <c r="F1297"/>
    </row>
    <row r="1298" spans="6:6" x14ac:dyDescent="0.35">
      <c r="F1298"/>
    </row>
    <row r="1299" spans="6:6" x14ac:dyDescent="0.35">
      <c r="F1299"/>
    </row>
    <row r="1300" spans="6:6" x14ac:dyDescent="0.35">
      <c r="F1300"/>
    </row>
    <row r="1301" spans="6:6" x14ac:dyDescent="0.35">
      <c r="F1301"/>
    </row>
    <row r="1302" spans="6:6" x14ac:dyDescent="0.35">
      <c r="F1302"/>
    </row>
    <row r="1303" spans="6:6" x14ac:dyDescent="0.35">
      <c r="F1303"/>
    </row>
    <row r="1304" spans="6:6" x14ac:dyDescent="0.35">
      <c r="F1304"/>
    </row>
    <row r="1305" spans="6:6" x14ac:dyDescent="0.35">
      <c r="F1305"/>
    </row>
    <row r="1306" spans="6:6" x14ac:dyDescent="0.35">
      <c r="F1306"/>
    </row>
    <row r="1307" spans="6:6" x14ac:dyDescent="0.35">
      <c r="F1307"/>
    </row>
    <row r="1308" spans="6:6" x14ac:dyDescent="0.35">
      <c r="F1308"/>
    </row>
    <row r="1309" spans="6:6" x14ac:dyDescent="0.35">
      <c r="F1309"/>
    </row>
    <row r="1310" spans="6:6" x14ac:dyDescent="0.35">
      <c r="F1310"/>
    </row>
    <row r="1311" spans="6:6" x14ac:dyDescent="0.35">
      <c r="F1311"/>
    </row>
    <row r="1312" spans="6:6" x14ac:dyDescent="0.35">
      <c r="F1312"/>
    </row>
    <row r="1313" spans="6:6" x14ac:dyDescent="0.35">
      <c r="F1313"/>
    </row>
    <row r="1314" spans="6:6" x14ac:dyDescent="0.35">
      <c r="F1314"/>
    </row>
    <row r="1315" spans="6:6" x14ac:dyDescent="0.35">
      <c r="F1315"/>
    </row>
    <row r="1316" spans="6:6" x14ac:dyDescent="0.35">
      <c r="F1316"/>
    </row>
    <row r="1317" spans="6:6" x14ac:dyDescent="0.35">
      <c r="F1317"/>
    </row>
    <row r="1318" spans="6:6" x14ac:dyDescent="0.35">
      <c r="F1318"/>
    </row>
    <row r="1319" spans="6:6" x14ac:dyDescent="0.35">
      <c r="F1319"/>
    </row>
    <row r="1320" spans="6:6" x14ac:dyDescent="0.35">
      <c r="F1320"/>
    </row>
    <row r="1321" spans="6:6" x14ac:dyDescent="0.35">
      <c r="F1321"/>
    </row>
    <row r="1322" spans="6:6" x14ac:dyDescent="0.35">
      <c r="F1322"/>
    </row>
    <row r="1323" spans="6:6" x14ac:dyDescent="0.35">
      <c r="F1323"/>
    </row>
    <row r="1324" spans="6:6" x14ac:dyDescent="0.35">
      <c r="F1324"/>
    </row>
    <row r="1325" spans="6:6" x14ac:dyDescent="0.35">
      <c r="F1325"/>
    </row>
    <row r="1326" spans="6:6" x14ac:dyDescent="0.35">
      <c r="F1326"/>
    </row>
    <row r="1327" spans="6:6" x14ac:dyDescent="0.35">
      <c r="F1327"/>
    </row>
    <row r="1328" spans="6:6" x14ac:dyDescent="0.35">
      <c r="F1328"/>
    </row>
    <row r="1329" spans="6:6" x14ac:dyDescent="0.35">
      <c r="F1329"/>
    </row>
    <row r="1330" spans="6:6" x14ac:dyDescent="0.35">
      <c r="F1330"/>
    </row>
    <row r="1331" spans="6:6" x14ac:dyDescent="0.35">
      <c r="F1331"/>
    </row>
    <row r="1332" spans="6:6" x14ac:dyDescent="0.35">
      <c r="F1332"/>
    </row>
    <row r="1333" spans="6:6" x14ac:dyDescent="0.35">
      <c r="F1333"/>
    </row>
    <row r="1334" spans="6:6" x14ac:dyDescent="0.35">
      <c r="F1334"/>
    </row>
    <row r="1335" spans="6:6" x14ac:dyDescent="0.35">
      <c r="F1335"/>
    </row>
    <row r="1336" spans="6:6" x14ac:dyDescent="0.35">
      <c r="F1336"/>
    </row>
    <row r="1337" spans="6:6" x14ac:dyDescent="0.35">
      <c r="F1337"/>
    </row>
    <row r="1338" spans="6:6" x14ac:dyDescent="0.35">
      <c r="F1338"/>
    </row>
    <row r="1339" spans="6:6" x14ac:dyDescent="0.35">
      <c r="F1339"/>
    </row>
    <row r="1340" spans="6:6" x14ac:dyDescent="0.35">
      <c r="F1340"/>
    </row>
    <row r="1341" spans="6:6" x14ac:dyDescent="0.35">
      <c r="F1341"/>
    </row>
    <row r="1342" spans="6:6" x14ac:dyDescent="0.35">
      <c r="F1342"/>
    </row>
    <row r="1343" spans="6:6" x14ac:dyDescent="0.35">
      <c r="F1343"/>
    </row>
    <row r="1344" spans="6:6" x14ac:dyDescent="0.35">
      <c r="F1344"/>
    </row>
    <row r="1345" spans="6:6" x14ac:dyDescent="0.35">
      <c r="F1345"/>
    </row>
    <row r="1346" spans="6:6" x14ac:dyDescent="0.35">
      <c r="F1346"/>
    </row>
    <row r="1347" spans="6:6" x14ac:dyDescent="0.35">
      <c r="F1347"/>
    </row>
    <row r="1348" spans="6:6" x14ac:dyDescent="0.35">
      <c r="F1348"/>
    </row>
    <row r="1349" spans="6:6" x14ac:dyDescent="0.35">
      <c r="F1349"/>
    </row>
    <row r="1350" spans="6:6" x14ac:dyDescent="0.35">
      <c r="F1350"/>
    </row>
    <row r="1351" spans="6:6" x14ac:dyDescent="0.35">
      <c r="F1351"/>
    </row>
    <row r="1352" spans="6:6" x14ac:dyDescent="0.35">
      <c r="F1352"/>
    </row>
    <row r="1353" spans="6:6" x14ac:dyDescent="0.35">
      <c r="F1353"/>
    </row>
    <row r="1354" spans="6:6" x14ac:dyDescent="0.35">
      <c r="F1354"/>
    </row>
    <row r="1355" spans="6:6" x14ac:dyDescent="0.35">
      <c r="F1355"/>
    </row>
    <row r="1356" spans="6:6" x14ac:dyDescent="0.35">
      <c r="F1356"/>
    </row>
    <row r="1357" spans="6:6" x14ac:dyDescent="0.35">
      <c r="F1357"/>
    </row>
    <row r="1358" spans="6:6" x14ac:dyDescent="0.35">
      <c r="F1358"/>
    </row>
    <row r="1359" spans="6:6" x14ac:dyDescent="0.35">
      <c r="F1359"/>
    </row>
    <row r="1360" spans="6:6" x14ac:dyDescent="0.35">
      <c r="F1360"/>
    </row>
    <row r="1361" spans="6:6" x14ac:dyDescent="0.35">
      <c r="F1361"/>
    </row>
    <row r="1362" spans="6:6" x14ac:dyDescent="0.35">
      <c r="F1362"/>
    </row>
    <row r="1363" spans="6:6" x14ac:dyDescent="0.35">
      <c r="F1363"/>
    </row>
    <row r="1364" spans="6:6" x14ac:dyDescent="0.35">
      <c r="F1364"/>
    </row>
    <row r="1365" spans="6:6" x14ac:dyDescent="0.35">
      <c r="F1365"/>
    </row>
    <row r="1366" spans="6:6" x14ac:dyDescent="0.35">
      <c r="F1366"/>
    </row>
    <row r="1367" spans="6:6" x14ac:dyDescent="0.35">
      <c r="F1367"/>
    </row>
    <row r="1368" spans="6:6" x14ac:dyDescent="0.35">
      <c r="F1368"/>
    </row>
    <row r="1369" spans="6:6" x14ac:dyDescent="0.35">
      <c r="F1369"/>
    </row>
    <row r="1370" spans="6:6" x14ac:dyDescent="0.35">
      <c r="F1370"/>
    </row>
    <row r="1371" spans="6:6" x14ac:dyDescent="0.35">
      <c r="F1371"/>
    </row>
    <row r="1372" spans="6:6" x14ac:dyDescent="0.35">
      <c r="F1372"/>
    </row>
    <row r="1373" spans="6:6" x14ac:dyDescent="0.35">
      <c r="F1373"/>
    </row>
    <row r="1374" spans="6:6" x14ac:dyDescent="0.35">
      <c r="F1374"/>
    </row>
    <row r="1375" spans="6:6" x14ac:dyDescent="0.35">
      <c r="F1375"/>
    </row>
    <row r="1376" spans="6:6" x14ac:dyDescent="0.35">
      <c r="F1376"/>
    </row>
    <row r="1377" spans="6:6" x14ac:dyDescent="0.35">
      <c r="F1377"/>
    </row>
    <row r="1378" spans="6:6" x14ac:dyDescent="0.35">
      <c r="F1378"/>
    </row>
    <row r="1379" spans="6:6" x14ac:dyDescent="0.35">
      <c r="F1379"/>
    </row>
    <row r="1380" spans="6:6" x14ac:dyDescent="0.35">
      <c r="F1380"/>
    </row>
    <row r="1381" spans="6:6" x14ac:dyDescent="0.35">
      <c r="F1381"/>
    </row>
    <row r="1382" spans="6:6" x14ac:dyDescent="0.35">
      <c r="F1382"/>
    </row>
    <row r="1383" spans="6:6" x14ac:dyDescent="0.35">
      <c r="F1383"/>
    </row>
    <row r="1384" spans="6:6" x14ac:dyDescent="0.35">
      <c r="F1384"/>
    </row>
    <row r="1385" spans="6:6" x14ac:dyDescent="0.35">
      <c r="F1385"/>
    </row>
    <row r="1386" spans="6:6" x14ac:dyDescent="0.35">
      <c r="F1386"/>
    </row>
    <row r="1387" spans="6:6" x14ac:dyDescent="0.35">
      <c r="F1387"/>
    </row>
    <row r="1388" spans="6:6" x14ac:dyDescent="0.35">
      <c r="F1388"/>
    </row>
    <row r="1389" spans="6:6" x14ac:dyDescent="0.35">
      <c r="F1389"/>
    </row>
    <row r="1390" spans="6:6" x14ac:dyDescent="0.35">
      <c r="F1390"/>
    </row>
    <row r="1391" spans="6:6" x14ac:dyDescent="0.35">
      <c r="F1391"/>
    </row>
    <row r="1392" spans="6:6" x14ac:dyDescent="0.35">
      <c r="F1392"/>
    </row>
    <row r="1393" spans="6:6" x14ac:dyDescent="0.35">
      <c r="F1393"/>
    </row>
    <row r="1394" spans="6:6" x14ac:dyDescent="0.35">
      <c r="F1394"/>
    </row>
    <row r="1395" spans="6:6" x14ac:dyDescent="0.35">
      <c r="F1395"/>
    </row>
    <row r="1396" spans="6:6" x14ac:dyDescent="0.35">
      <c r="F1396"/>
    </row>
    <row r="1397" spans="6:6" x14ac:dyDescent="0.35">
      <c r="F1397"/>
    </row>
    <row r="1398" spans="6:6" x14ac:dyDescent="0.35">
      <c r="F1398"/>
    </row>
    <row r="1399" spans="6:6" x14ac:dyDescent="0.35">
      <c r="F1399"/>
    </row>
    <row r="1400" spans="6:6" x14ac:dyDescent="0.35">
      <c r="F1400"/>
    </row>
    <row r="1401" spans="6:6" x14ac:dyDescent="0.35">
      <c r="F1401"/>
    </row>
    <row r="1402" spans="6:6" x14ac:dyDescent="0.35">
      <c r="F1402"/>
    </row>
    <row r="1403" spans="6:6" x14ac:dyDescent="0.35">
      <c r="F1403"/>
    </row>
    <row r="1404" spans="6:6" x14ac:dyDescent="0.35">
      <c r="F1404"/>
    </row>
    <row r="1405" spans="6:6" x14ac:dyDescent="0.35">
      <c r="F1405"/>
    </row>
    <row r="1406" spans="6:6" x14ac:dyDescent="0.35">
      <c r="F1406"/>
    </row>
    <row r="1407" spans="6:6" x14ac:dyDescent="0.35">
      <c r="F1407"/>
    </row>
    <row r="1408" spans="6:6" x14ac:dyDescent="0.35">
      <c r="F1408"/>
    </row>
    <row r="1409" spans="6:6" x14ac:dyDescent="0.35">
      <c r="F1409"/>
    </row>
    <row r="1410" spans="6:6" x14ac:dyDescent="0.35">
      <c r="F1410"/>
    </row>
    <row r="1411" spans="6:6" x14ac:dyDescent="0.35">
      <c r="F1411"/>
    </row>
    <row r="1412" spans="6:6" x14ac:dyDescent="0.35">
      <c r="F1412"/>
    </row>
    <row r="1413" spans="6:6" x14ac:dyDescent="0.35">
      <c r="F1413"/>
    </row>
    <row r="1414" spans="6:6" x14ac:dyDescent="0.35">
      <c r="F1414"/>
    </row>
    <row r="1415" spans="6:6" x14ac:dyDescent="0.35">
      <c r="F1415"/>
    </row>
    <row r="1416" spans="6:6" x14ac:dyDescent="0.35">
      <c r="F1416"/>
    </row>
    <row r="1417" spans="6:6" x14ac:dyDescent="0.35">
      <c r="F1417"/>
    </row>
    <row r="1418" spans="6:6" x14ac:dyDescent="0.35">
      <c r="F1418"/>
    </row>
    <row r="1419" spans="6:6" x14ac:dyDescent="0.35">
      <c r="F1419"/>
    </row>
    <row r="1420" spans="6:6" x14ac:dyDescent="0.35">
      <c r="F1420"/>
    </row>
    <row r="1421" spans="6:6" x14ac:dyDescent="0.35">
      <c r="F1421"/>
    </row>
    <row r="1422" spans="6:6" x14ac:dyDescent="0.35">
      <c r="F1422"/>
    </row>
    <row r="1423" spans="6:6" x14ac:dyDescent="0.35">
      <c r="F1423"/>
    </row>
    <row r="1424" spans="6:6" x14ac:dyDescent="0.35">
      <c r="F1424"/>
    </row>
    <row r="1425" spans="6:6" x14ac:dyDescent="0.35">
      <c r="F1425"/>
    </row>
    <row r="1426" spans="6:6" x14ac:dyDescent="0.35">
      <c r="F1426"/>
    </row>
    <row r="1427" spans="6:6" x14ac:dyDescent="0.35">
      <c r="F1427"/>
    </row>
    <row r="1428" spans="6:6" x14ac:dyDescent="0.35">
      <c r="F1428"/>
    </row>
    <row r="1429" spans="6:6" x14ac:dyDescent="0.35">
      <c r="F1429"/>
    </row>
    <row r="1430" spans="6:6" x14ac:dyDescent="0.35">
      <c r="F1430"/>
    </row>
    <row r="1431" spans="6:6" x14ac:dyDescent="0.35">
      <c r="F1431"/>
    </row>
    <row r="1432" spans="6:6" x14ac:dyDescent="0.35">
      <c r="F1432"/>
    </row>
    <row r="1433" spans="6:6" x14ac:dyDescent="0.35">
      <c r="F1433"/>
    </row>
    <row r="1434" spans="6:6" x14ac:dyDescent="0.35">
      <c r="F1434"/>
    </row>
    <row r="1435" spans="6:6" x14ac:dyDescent="0.35">
      <c r="F1435"/>
    </row>
    <row r="1436" spans="6:6" x14ac:dyDescent="0.35">
      <c r="F1436"/>
    </row>
    <row r="1437" spans="6:6" x14ac:dyDescent="0.35">
      <c r="F1437"/>
    </row>
    <row r="1438" spans="6:6" x14ac:dyDescent="0.35">
      <c r="F1438"/>
    </row>
    <row r="1439" spans="6:6" x14ac:dyDescent="0.35">
      <c r="F1439"/>
    </row>
    <row r="1440" spans="6:6" x14ac:dyDescent="0.35">
      <c r="F1440"/>
    </row>
    <row r="1441" spans="6:6" x14ac:dyDescent="0.35">
      <c r="F1441"/>
    </row>
    <row r="1442" spans="6:6" x14ac:dyDescent="0.35">
      <c r="F1442"/>
    </row>
    <row r="1443" spans="6:6" x14ac:dyDescent="0.35">
      <c r="F1443"/>
    </row>
    <row r="1444" spans="6:6" x14ac:dyDescent="0.35">
      <c r="F1444"/>
    </row>
    <row r="1445" spans="6:6" x14ac:dyDescent="0.35">
      <c r="F1445"/>
    </row>
    <row r="1446" spans="6:6" x14ac:dyDescent="0.35">
      <c r="F1446"/>
    </row>
    <row r="1447" spans="6:6" x14ac:dyDescent="0.35">
      <c r="F1447"/>
    </row>
    <row r="1448" spans="6:6" x14ac:dyDescent="0.35">
      <c r="F1448"/>
    </row>
    <row r="1449" spans="6:6" x14ac:dyDescent="0.35">
      <c r="F1449"/>
    </row>
    <row r="1450" spans="6:6" x14ac:dyDescent="0.35">
      <c r="F1450"/>
    </row>
    <row r="1451" spans="6:6" x14ac:dyDescent="0.35">
      <c r="F1451"/>
    </row>
    <row r="1452" spans="6:6" x14ac:dyDescent="0.35">
      <c r="F1452"/>
    </row>
    <row r="1453" spans="6:6" x14ac:dyDescent="0.35">
      <c r="F1453"/>
    </row>
    <row r="1454" spans="6:6" x14ac:dyDescent="0.35">
      <c r="F1454"/>
    </row>
    <row r="1455" spans="6:6" x14ac:dyDescent="0.35">
      <c r="F1455"/>
    </row>
    <row r="1456" spans="6:6" x14ac:dyDescent="0.35">
      <c r="F1456"/>
    </row>
    <row r="1457" spans="6:6" x14ac:dyDescent="0.35">
      <c r="F1457"/>
    </row>
    <row r="1458" spans="6:6" x14ac:dyDescent="0.35">
      <c r="F1458"/>
    </row>
    <row r="1459" spans="6:6" x14ac:dyDescent="0.35">
      <c r="F1459"/>
    </row>
    <row r="1460" spans="6:6" x14ac:dyDescent="0.35">
      <c r="F1460"/>
    </row>
    <row r="1461" spans="6:6" x14ac:dyDescent="0.35">
      <c r="F1461"/>
    </row>
    <row r="1462" spans="6:6" x14ac:dyDescent="0.35">
      <c r="F1462"/>
    </row>
    <row r="1463" spans="6:6" x14ac:dyDescent="0.35">
      <c r="F1463"/>
    </row>
    <row r="1464" spans="6:6" x14ac:dyDescent="0.35">
      <c r="F1464"/>
    </row>
    <row r="1465" spans="6:6" x14ac:dyDescent="0.35">
      <c r="F1465"/>
    </row>
    <row r="1466" spans="6:6" x14ac:dyDescent="0.35">
      <c r="F1466"/>
    </row>
    <row r="1467" spans="6:6" x14ac:dyDescent="0.35">
      <c r="F1467"/>
    </row>
    <row r="1468" spans="6:6" x14ac:dyDescent="0.35">
      <c r="F1468"/>
    </row>
    <row r="1469" spans="6:6" x14ac:dyDescent="0.35">
      <c r="F1469"/>
    </row>
    <row r="1470" spans="6:6" x14ac:dyDescent="0.35">
      <c r="F1470"/>
    </row>
    <row r="1471" spans="6:6" x14ac:dyDescent="0.35">
      <c r="F1471"/>
    </row>
    <row r="1472" spans="6:6" x14ac:dyDescent="0.35">
      <c r="F1472"/>
    </row>
    <row r="1473" spans="6:6" x14ac:dyDescent="0.35">
      <c r="F1473"/>
    </row>
    <row r="1474" spans="6:6" x14ac:dyDescent="0.35">
      <c r="F1474"/>
    </row>
    <row r="1475" spans="6:6" x14ac:dyDescent="0.35">
      <c r="F1475"/>
    </row>
    <row r="1476" spans="6:6" x14ac:dyDescent="0.35">
      <c r="F1476"/>
    </row>
    <row r="1477" spans="6:6" x14ac:dyDescent="0.35">
      <c r="F1477"/>
    </row>
    <row r="1478" spans="6:6" x14ac:dyDescent="0.35">
      <c r="F1478"/>
    </row>
    <row r="1479" spans="6:6" x14ac:dyDescent="0.35">
      <c r="F1479"/>
    </row>
    <row r="1480" spans="6:6" x14ac:dyDescent="0.35">
      <c r="F1480"/>
    </row>
    <row r="1481" spans="6:6" x14ac:dyDescent="0.35">
      <c r="F1481"/>
    </row>
    <row r="1482" spans="6:6" x14ac:dyDescent="0.35">
      <c r="F1482"/>
    </row>
    <row r="1483" spans="6:6" x14ac:dyDescent="0.35">
      <c r="F1483"/>
    </row>
    <row r="1484" spans="6:6" x14ac:dyDescent="0.35">
      <c r="F1484"/>
    </row>
    <row r="1485" spans="6:6" x14ac:dyDescent="0.35">
      <c r="F1485"/>
    </row>
    <row r="1486" spans="6:6" x14ac:dyDescent="0.35">
      <c r="F1486"/>
    </row>
    <row r="1487" spans="6:6" x14ac:dyDescent="0.35">
      <c r="F1487"/>
    </row>
    <row r="1488" spans="6:6" x14ac:dyDescent="0.35">
      <c r="F1488"/>
    </row>
    <row r="1489" spans="6:6" x14ac:dyDescent="0.35">
      <c r="F1489"/>
    </row>
    <row r="1490" spans="6:6" x14ac:dyDescent="0.35">
      <c r="F1490"/>
    </row>
    <row r="1491" spans="6:6" x14ac:dyDescent="0.35">
      <c r="F1491"/>
    </row>
    <row r="1492" spans="6:6" x14ac:dyDescent="0.35">
      <c r="F1492"/>
    </row>
    <row r="1493" spans="6:6" x14ac:dyDescent="0.35">
      <c r="F1493"/>
    </row>
    <row r="1494" spans="6:6" x14ac:dyDescent="0.35">
      <c r="F1494"/>
    </row>
    <row r="1495" spans="6:6" x14ac:dyDescent="0.35">
      <c r="F1495"/>
    </row>
    <row r="1496" spans="6:6" x14ac:dyDescent="0.35">
      <c r="F1496"/>
    </row>
    <row r="1497" spans="6:6" x14ac:dyDescent="0.35">
      <c r="F1497"/>
    </row>
    <row r="1498" spans="6:6" x14ac:dyDescent="0.35">
      <c r="F1498"/>
    </row>
    <row r="1499" spans="6:6" x14ac:dyDescent="0.35">
      <c r="F1499"/>
    </row>
    <row r="1500" spans="6:6" x14ac:dyDescent="0.35">
      <c r="F1500"/>
    </row>
    <row r="1501" spans="6:6" x14ac:dyDescent="0.35">
      <c r="F1501"/>
    </row>
    <row r="1502" spans="6:6" x14ac:dyDescent="0.35">
      <c r="F1502"/>
    </row>
    <row r="1503" spans="6:6" x14ac:dyDescent="0.35">
      <c r="F1503"/>
    </row>
    <row r="1504" spans="6:6" x14ac:dyDescent="0.35">
      <c r="F1504"/>
    </row>
    <row r="1505" spans="6:6" x14ac:dyDescent="0.35">
      <c r="F1505"/>
    </row>
    <row r="1506" spans="6:6" x14ac:dyDescent="0.35">
      <c r="F1506"/>
    </row>
    <row r="1507" spans="6:6" x14ac:dyDescent="0.35">
      <c r="F1507"/>
    </row>
    <row r="1508" spans="6:6" x14ac:dyDescent="0.35">
      <c r="F1508"/>
    </row>
    <row r="1509" spans="6:6" x14ac:dyDescent="0.35">
      <c r="F1509"/>
    </row>
    <row r="1510" spans="6:6" x14ac:dyDescent="0.35">
      <c r="F1510"/>
    </row>
    <row r="1511" spans="6:6" x14ac:dyDescent="0.35">
      <c r="F1511"/>
    </row>
    <row r="1512" spans="6:6" x14ac:dyDescent="0.35">
      <c r="F1512"/>
    </row>
    <row r="1513" spans="6:6" x14ac:dyDescent="0.35">
      <c r="F1513"/>
    </row>
    <row r="1514" spans="6:6" x14ac:dyDescent="0.35">
      <c r="F1514"/>
    </row>
    <row r="1515" spans="6:6" x14ac:dyDescent="0.35">
      <c r="F1515"/>
    </row>
    <row r="1516" spans="6:6" x14ac:dyDescent="0.35">
      <c r="F1516"/>
    </row>
    <row r="1517" spans="6:6" x14ac:dyDescent="0.35">
      <c r="F1517"/>
    </row>
    <row r="1518" spans="6:6" x14ac:dyDescent="0.35">
      <c r="F1518"/>
    </row>
    <row r="1519" spans="6:6" x14ac:dyDescent="0.35">
      <c r="F1519"/>
    </row>
    <row r="1520" spans="6:6" x14ac:dyDescent="0.35">
      <c r="F1520"/>
    </row>
    <row r="1521" spans="6:6" x14ac:dyDescent="0.35">
      <c r="F1521"/>
    </row>
    <row r="1522" spans="6:6" x14ac:dyDescent="0.35">
      <c r="F1522"/>
    </row>
    <row r="1523" spans="6:6" x14ac:dyDescent="0.35">
      <c r="F1523"/>
    </row>
    <row r="1524" spans="6:6" x14ac:dyDescent="0.35">
      <c r="F1524"/>
    </row>
    <row r="1525" spans="6:6" x14ac:dyDescent="0.35">
      <c r="F1525"/>
    </row>
    <row r="1526" spans="6:6" x14ac:dyDescent="0.35">
      <c r="F1526"/>
    </row>
    <row r="1527" spans="6:6" x14ac:dyDescent="0.35">
      <c r="F1527"/>
    </row>
    <row r="1528" spans="6:6" x14ac:dyDescent="0.35">
      <c r="F1528"/>
    </row>
    <row r="1529" spans="6:6" x14ac:dyDescent="0.35">
      <c r="F1529"/>
    </row>
    <row r="1530" spans="6:6" x14ac:dyDescent="0.35">
      <c r="F1530"/>
    </row>
    <row r="1531" spans="6:6" x14ac:dyDescent="0.35">
      <c r="F1531"/>
    </row>
    <row r="1532" spans="6:6" x14ac:dyDescent="0.35">
      <c r="F1532"/>
    </row>
    <row r="1533" spans="6:6" x14ac:dyDescent="0.35">
      <c r="F1533"/>
    </row>
    <row r="1534" spans="6:6" x14ac:dyDescent="0.35">
      <c r="F1534"/>
    </row>
    <row r="1535" spans="6:6" x14ac:dyDescent="0.35">
      <c r="F1535"/>
    </row>
    <row r="1536" spans="6:6" x14ac:dyDescent="0.35">
      <c r="F1536"/>
    </row>
    <row r="1537" spans="6:6" x14ac:dyDescent="0.35">
      <c r="F1537"/>
    </row>
    <row r="1538" spans="6:6" x14ac:dyDescent="0.35">
      <c r="F1538"/>
    </row>
    <row r="1539" spans="6:6" x14ac:dyDescent="0.35">
      <c r="F1539"/>
    </row>
    <row r="1540" spans="6:6" x14ac:dyDescent="0.35">
      <c r="F1540"/>
    </row>
    <row r="1541" spans="6:6" x14ac:dyDescent="0.35">
      <c r="F1541"/>
    </row>
    <row r="1542" spans="6:6" x14ac:dyDescent="0.35">
      <c r="F1542"/>
    </row>
    <row r="1543" spans="6:6" x14ac:dyDescent="0.35">
      <c r="F1543"/>
    </row>
    <row r="1544" spans="6:6" x14ac:dyDescent="0.35">
      <c r="F1544"/>
    </row>
    <row r="1545" spans="6:6" x14ac:dyDescent="0.35">
      <c r="F1545"/>
    </row>
    <row r="1546" spans="6:6" x14ac:dyDescent="0.35">
      <c r="F1546"/>
    </row>
    <row r="1547" spans="6:6" x14ac:dyDescent="0.35">
      <c r="F1547"/>
    </row>
    <row r="1548" spans="6:6" x14ac:dyDescent="0.35">
      <c r="F1548"/>
    </row>
    <row r="1549" spans="6:6" x14ac:dyDescent="0.35">
      <c r="F1549"/>
    </row>
    <row r="1550" spans="6:6" x14ac:dyDescent="0.35">
      <c r="F1550"/>
    </row>
    <row r="1551" spans="6:6" x14ac:dyDescent="0.35">
      <c r="F1551"/>
    </row>
    <row r="1552" spans="6:6" x14ac:dyDescent="0.35">
      <c r="F1552"/>
    </row>
    <row r="1553" spans="6:6" x14ac:dyDescent="0.35">
      <c r="F1553"/>
    </row>
    <row r="1554" spans="6:6" x14ac:dyDescent="0.35">
      <c r="F1554"/>
    </row>
    <row r="1555" spans="6:6" x14ac:dyDescent="0.35">
      <c r="F1555"/>
    </row>
    <row r="1556" spans="6:6" x14ac:dyDescent="0.35">
      <c r="F1556"/>
    </row>
    <row r="1557" spans="6:6" x14ac:dyDescent="0.35">
      <c r="F1557"/>
    </row>
    <row r="1558" spans="6:6" x14ac:dyDescent="0.35">
      <c r="F1558"/>
    </row>
    <row r="1559" spans="6:6" x14ac:dyDescent="0.35">
      <c r="F1559"/>
    </row>
    <row r="1560" spans="6:6" x14ac:dyDescent="0.35">
      <c r="F1560"/>
    </row>
    <row r="1561" spans="6:6" x14ac:dyDescent="0.35">
      <c r="F1561"/>
    </row>
    <row r="1562" spans="6:6" x14ac:dyDescent="0.35">
      <c r="F1562"/>
    </row>
    <row r="1563" spans="6:6" x14ac:dyDescent="0.35">
      <c r="F1563"/>
    </row>
    <row r="1564" spans="6:6" x14ac:dyDescent="0.35">
      <c r="F1564"/>
    </row>
    <row r="1565" spans="6:6" x14ac:dyDescent="0.35">
      <c r="F1565"/>
    </row>
    <row r="1566" spans="6:6" x14ac:dyDescent="0.35">
      <c r="F1566"/>
    </row>
    <row r="1567" spans="6:6" x14ac:dyDescent="0.35">
      <c r="F1567"/>
    </row>
    <row r="1568" spans="6:6" x14ac:dyDescent="0.35">
      <c r="F1568"/>
    </row>
    <row r="1569" spans="6:6" x14ac:dyDescent="0.35">
      <c r="F1569"/>
    </row>
    <row r="1570" spans="6:6" x14ac:dyDescent="0.35">
      <c r="F1570"/>
    </row>
    <row r="1571" spans="6:6" x14ac:dyDescent="0.35">
      <c r="F1571"/>
    </row>
    <row r="1572" spans="6:6" x14ac:dyDescent="0.35">
      <c r="F1572"/>
    </row>
    <row r="1573" spans="6:6" x14ac:dyDescent="0.35">
      <c r="F1573"/>
    </row>
    <row r="1574" spans="6:6" x14ac:dyDescent="0.35">
      <c r="F1574"/>
    </row>
    <row r="1575" spans="6:6" x14ac:dyDescent="0.35">
      <c r="F1575"/>
    </row>
    <row r="1576" spans="6:6" x14ac:dyDescent="0.35">
      <c r="F1576"/>
    </row>
    <row r="1577" spans="6:6" x14ac:dyDescent="0.35">
      <c r="F1577"/>
    </row>
    <row r="1578" spans="6:6" x14ac:dyDescent="0.35">
      <c r="F1578"/>
    </row>
    <row r="1579" spans="6:6" x14ac:dyDescent="0.35">
      <c r="F1579"/>
    </row>
    <row r="1580" spans="6:6" x14ac:dyDescent="0.35">
      <c r="F1580"/>
    </row>
    <row r="1581" spans="6:6" x14ac:dyDescent="0.35">
      <c r="F1581"/>
    </row>
    <row r="1582" spans="6:6" x14ac:dyDescent="0.35">
      <c r="F1582"/>
    </row>
    <row r="1583" spans="6:6" x14ac:dyDescent="0.35">
      <c r="F1583"/>
    </row>
    <row r="1584" spans="6:6" x14ac:dyDescent="0.35">
      <c r="F1584"/>
    </row>
    <row r="1585" spans="6:6" x14ac:dyDescent="0.35">
      <c r="F1585"/>
    </row>
    <row r="1586" spans="6:6" x14ac:dyDescent="0.35">
      <c r="F1586"/>
    </row>
    <row r="1587" spans="6:6" x14ac:dyDescent="0.35">
      <c r="F1587"/>
    </row>
    <row r="1588" spans="6:6" x14ac:dyDescent="0.35">
      <c r="F1588"/>
    </row>
    <row r="1589" spans="6:6" x14ac:dyDescent="0.35">
      <c r="F1589"/>
    </row>
    <row r="1590" spans="6:6" x14ac:dyDescent="0.35">
      <c r="F1590"/>
    </row>
    <row r="1591" spans="6:6" x14ac:dyDescent="0.35">
      <c r="F1591"/>
    </row>
    <row r="1592" spans="6:6" x14ac:dyDescent="0.35">
      <c r="F1592"/>
    </row>
    <row r="1593" spans="6:6" x14ac:dyDescent="0.35">
      <c r="F1593"/>
    </row>
    <row r="1594" spans="6:6" x14ac:dyDescent="0.35">
      <c r="F1594"/>
    </row>
    <row r="1595" spans="6:6" x14ac:dyDescent="0.35">
      <c r="F1595"/>
    </row>
    <row r="1596" spans="6:6" x14ac:dyDescent="0.35">
      <c r="F1596"/>
    </row>
    <row r="1597" spans="6:6" x14ac:dyDescent="0.35">
      <c r="F1597"/>
    </row>
    <row r="1598" spans="6:6" x14ac:dyDescent="0.35">
      <c r="F1598"/>
    </row>
    <row r="1599" spans="6:6" x14ac:dyDescent="0.35">
      <c r="F1599"/>
    </row>
    <row r="1600" spans="6:6" x14ac:dyDescent="0.35">
      <c r="F1600"/>
    </row>
    <row r="1601" spans="6:6" x14ac:dyDescent="0.35">
      <c r="F1601"/>
    </row>
    <row r="1602" spans="6:6" x14ac:dyDescent="0.35">
      <c r="F1602"/>
    </row>
    <row r="1603" spans="6:6" x14ac:dyDescent="0.35">
      <c r="F1603"/>
    </row>
    <row r="1604" spans="6:6" x14ac:dyDescent="0.35">
      <c r="F1604"/>
    </row>
    <row r="1605" spans="6:6" x14ac:dyDescent="0.35">
      <c r="F1605"/>
    </row>
    <row r="1606" spans="6:6" x14ac:dyDescent="0.35">
      <c r="F1606"/>
    </row>
    <row r="1607" spans="6:6" x14ac:dyDescent="0.35">
      <c r="F1607"/>
    </row>
    <row r="1608" spans="6:6" x14ac:dyDescent="0.35">
      <c r="F1608"/>
    </row>
    <row r="1609" spans="6:6" x14ac:dyDescent="0.35">
      <c r="F1609"/>
    </row>
    <row r="1610" spans="6:6" x14ac:dyDescent="0.35">
      <c r="F1610"/>
    </row>
    <row r="1611" spans="6:6" x14ac:dyDescent="0.35">
      <c r="F1611"/>
    </row>
    <row r="1612" spans="6:6" x14ac:dyDescent="0.35">
      <c r="F1612"/>
    </row>
    <row r="1613" spans="6:6" x14ac:dyDescent="0.35">
      <c r="F1613"/>
    </row>
    <row r="1614" spans="6:6" x14ac:dyDescent="0.35">
      <c r="F1614"/>
    </row>
    <row r="1615" spans="6:6" x14ac:dyDescent="0.35">
      <c r="F1615"/>
    </row>
    <row r="1616" spans="6:6" x14ac:dyDescent="0.35">
      <c r="F1616"/>
    </row>
    <row r="1617" spans="6:6" x14ac:dyDescent="0.35">
      <c r="F1617"/>
    </row>
    <row r="1618" spans="6:6" x14ac:dyDescent="0.35">
      <c r="F1618"/>
    </row>
    <row r="1619" spans="6:6" x14ac:dyDescent="0.35">
      <c r="F1619"/>
    </row>
    <row r="1620" spans="6:6" x14ac:dyDescent="0.35">
      <c r="F1620"/>
    </row>
    <row r="1621" spans="6:6" x14ac:dyDescent="0.35">
      <c r="F1621"/>
    </row>
    <row r="1622" spans="6:6" x14ac:dyDescent="0.35">
      <c r="F1622"/>
    </row>
    <row r="1623" spans="6:6" x14ac:dyDescent="0.35">
      <c r="F1623"/>
    </row>
    <row r="1624" spans="6:6" x14ac:dyDescent="0.35">
      <c r="F1624"/>
    </row>
    <row r="1625" spans="6:6" x14ac:dyDescent="0.35">
      <c r="F1625"/>
    </row>
    <row r="1626" spans="6:6" x14ac:dyDescent="0.35">
      <c r="F1626"/>
    </row>
    <row r="1627" spans="6:6" x14ac:dyDescent="0.35">
      <c r="F1627"/>
    </row>
    <row r="1628" spans="6:6" x14ac:dyDescent="0.35">
      <c r="F1628"/>
    </row>
    <row r="1629" spans="6:6" x14ac:dyDescent="0.35">
      <c r="F1629"/>
    </row>
    <row r="1630" spans="6:6" x14ac:dyDescent="0.35">
      <c r="F1630"/>
    </row>
    <row r="1631" spans="6:6" x14ac:dyDescent="0.35">
      <c r="F1631"/>
    </row>
    <row r="1632" spans="6:6" x14ac:dyDescent="0.35">
      <c r="F1632"/>
    </row>
    <row r="1633" spans="6:6" x14ac:dyDescent="0.35">
      <c r="F1633"/>
    </row>
    <row r="1634" spans="6:6" x14ac:dyDescent="0.35">
      <c r="F1634"/>
    </row>
    <row r="1635" spans="6:6" x14ac:dyDescent="0.35">
      <c r="F1635"/>
    </row>
    <row r="1636" spans="6:6" x14ac:dyDescent="0.35">
      <c r="F1636"/>
    </row>
    <row r="1637" spans="6:6" x14ac:dyDescent="0.35">
      <c r="F1637"/>
    </row>
    <row r="1638" spans="6:6" x14ac:dyDescent="0.35">
      <c r="F1638"/>
    </row>
    <row r="1639" spans="6:6" x14ac:dyDescent="0.35">
      <c r="F1639"/>
    </row>
    <row r="1640" spans="6:6" x14ac:dyDescent="0.35">
      <c r="F1640"/>
    </row>
    <row r="1641" spans="6:6" x14ac:dyDescent="0.35">
      <c r="F1641"/>
    </row>
    <row r="1642" spans="6:6" x14ac:dyDescent="0.35">
      <c r="F1642"/>
    </row>
    <row r="1643" spans="6:6" x14ac:dyDescent="0.35">
      <c r="F1643"/>
    </row>
    <row r="1644" spans="6:6" x14ac:dyDescent="0.35">
      <c r="F1644"/>
    </row>
    <row r="1645" spans="6:6" x14ac:dyDescent="0.35">
      <c r="F1645"/>
    </row>
    <row r="1646" spans="6:6" x14ac:dyDescent="0.35">
      <c r="F1646"/>
    </row>
    <row r="1647" spans="6:6" x14ac:dyDescent="0.35">
      <c r="F1647"/>
    </row>
    <row r="1648" spans="6:6" x14ac:dyDescent="0.35">
      <c r="F1648"/>
    </row>
    <row r="1649" spans="6:6" x14ac:dyDescent="0.35">
      <c r="F1649"/>
    </row>
    <row r="1650" spans="6:6" x14ac:dyDescent="0.35">
      <c r="F1650"/>
    </row>
    <row r="1651" spans="6:6" x14ac:dyDescent="0.35">
      <c r="F1651"/>
    </row>
    <row r="1652" spans="6:6" x14ac:dyDescent="0.35">
      <c r="F1652"/>
    </row>
    <row r="1653" spans="6:6" x14ac:dyDescent="0.35">
      <c r="F1653"/>
    </row>
    <row r="1654" spans="6:6" x14ac:dyDescent="0.35">
      <c r="F1654"/>
    </row>
    <row r="1655" spans="6:6" x14ac:dyDescent="0.35">
      <c r="F1655"/>
    </row>
    <row r="1656" spans="6:6" x14ac:dyDescent="0.35">
      <c r="F1656"/>
    </row>
    <row r="1657" spans="6:6" x14ac:dyDescent="0.35">
      <c r="F1657"/>
    </row>
    <row r="1658" spans="6:6" x14ac:dyDescent="0.35">
      <c r="F1658"/>
    </row>
    <row r="1659" spans="6:6" x14ac:dyDescent="0.35">
      <c r="F1659"/>
    </row>
    <row r="1660" spans="6:6" x14ac:dyDescent="0.35">
      <c r="F1660"/>
    </row>
    <row r="1661" spans="6:6" x14ac:dyDescent="0.35">
      <c r="F1661"/>
    </row>
    <row r="1662" spans="6:6" x14ac:dyDescent="0.35">
      <c r="F1662"/>
    </row>
    <row r="1663" spans="6:6" x14ac:dyDescent="0.35">
      <c r="F1663"/>
    </row>
    <row r="1664" spans="6:6" x14ac:dyDescent="0.35">
      <c r="F1664"/>
    </row>
    <row r="1665" spans="6:6" x14ac:dyDescent="0.35">
      <c r="F1665"/>
    </row>
    <row r="1666" spans="6:6" x14ac:dyDescent="0.35">
      <c r="F1666"/>
    </row>
    <row r="1667" spans="6:6" x14ac:dyDescent="0.35">
      <c r="F1667"/>
    </row>
    <row r="1668" spans="6:6" x14ac:dyDescent="0.35">
      <c r="F1668"/>
    </row>
    <row r="1669" spans="6:6" x14ac:dyDescent="0.35">
      <c r="F1669"/>
    </row>
    <row r="1670" spans="6:6" x14ac:dyDescent="0.35">
      <c r="F1670"/>
    </row>
    <row r="1671" spans="6:6" x14ac:dyDescent="0.35">
      <c r="F1671"/>
    </row>
    <row r="1672" spans="6:6" x14ac:dyDescent="0.35">
      <c r="F1672"/>
    </row>
    <row r="1673" spans="6:6" x14ac:dyDescent="0.35">
      <c r="F1673"/>
    </row>
    <row r="1674" spans="6:6" x14ac:dyDescent="0.35">
      <c r="F1674"/>
    </row>
    <row r="1675" spans="6:6" x14ac:dyDescent="0.35">
      <c r="F1675"/>
    </row>
    <row r="1676" spans="6:6" x14ac:dyDescent="0.35">
      <c r="F1676"/>
    </row>
    <row r="1677" spans="6:6" x14ac:dyDescent="0.35">
      <c r="F1677"/>
    </row>
    <row r="1678" spans="6:6" x14ac:dyDescent="0.35">
      <c r="F1678"/>
    </row>
    <row r="1679" spans="6:6" x14ac:dyDescent="0.35">
      <c r="F1679"/>
    </row>
    <row r="1680" spans="6:6" x14ac:dyDescent="0.35">
      <c r="F1680"/>
    </row>
    <row r="1681" spans="6:6" x14ac:dyDescent="0.35">
      <c r="F1681"/>
    </row>
    <row r="1682" spans="6:6" x14ac:dyDescent="0.35">
      <c r="F1682"/>
    </row>
    <row r="1683" spans="6:6" x14ac:dyDescent="0.35">
      <c r="F1683"/>
    </row>
    <row r="1684" spans="6:6" x14ac:dyDescent="0.35">
      <c r="F1684"/>
    </row>
    <row r="1685" spans="6:6" x14ac:dyDescent="0.35">
      <c r="F1685"/>
    </row>
    <row r="1686" spans="6:6" x14ac:dyDescent="0.35">
      <c r="F1686"/>
    </row>
    <row r="1687" spans="6:6" x14ac:dyDescent="0.35">
      <c r="F1687"/>
    </row>
    <row r="1688" spans="6:6" x14ac:dyDescent="0.35">
      <c r="F1688"/>
    </row>
    <row r="1689" spans="6:6" x14ac:dyDescent="0.35">
      <c r="F1689"/>
    </row>
    <row r="1690" spans="6:6" x14ac:dyDescent="0.35">
      <c r="F1690"/>
    </row>
    <row r="1691" spans="6:6" x14ac:dyDescent="0.35">
      <c r="F1691"/>
    </row>
    <row r="1692" spans="6:6" x14ac:dyDescent="0.35">
      <c r="F1692"/>
    </row>
    <row r="1693" spans="6:6" x14ac:dyDescent="0.35">
      <c r="F1693"/>
    </row>
    <row r="1694" spans="6:6" x14ac:dyDescent="0.35">
      <c r="F1694"/>
    </row>
    <row r="1695" spans="6:6" x14ac:dyDescent="0.35">
      <c r="F1695"/>
    </row>
    <row r="1696" spans="6:6" x14ac:dyDescent="0.35">
      <c r="F1696"/>
    </row>
    <row r="1697" spans="6:6" x14ac:dyDescent="0.35">
      <c r="F1697"/>
    </row>
    <row r="1698" spans="6:6" x14ac:dyDescent="0.35">
      <c r="F1698"/>
    </row>
    <row r="1699" spans="6:6" x14ac:dyDescent="0.35">
      <c r="F1699"/>
    </row>
    <row r="1700" spans="6:6" x14ac:dyDescent="0.35">
      <c r="F1700"/>
    </row>
    <row r="1701" spans="6:6" x14ac:dyDescent="0.35">
      <c r="F1701"/>
    </row>
    <row r="1702" spans="6:6" x14ac:dyDescent="0.35">
      <c r="F1702"/>
    </row>
    <row r="1703" spans="6:6" x14ac:dyDescent="0.35">
      <c r="F1703"/>
    </row>
    <row r="1704" spans="6:6" x14ac:dyDescent="0.35">
      <c r="F1704"/>
    </row>
    <row r="1705" spans="6:6" x14ac:dyDescent="0.35">
      <c r="F1705"/>
    </row>
    <row r="1706" spans="6:6" x14ac:dyDescent="0.35">
      <c r="F1706"/>
    </row>
    <row r="1707" spans="6:6" x14ac:dyDescent="0.35">
      <c r="F1707"/>
    </row>
    <row r="1708" spans="6:6" x14ac:dyDescent="0.35">
      <c r="F1708"/>
    </row>
    <row r="1709" spans="6:6" x14ac:dyDescent="0.35">
      <c r="F1709"/>
    </row>
    <row r="1710" spans="6:6" x14ac:dyDescent="0.35">
      <c r="F1710"/>
    </row>
    <row r="1711" spans="6:6" x14ac:dyDescent="0.35">
      <c r="F1711"/>
    </row>
    <row r="1712" spans="6:6" x14ac:dyDescent="0.35">
      <c r="F1712"/>
    </row>
    <row r="1713" spans="6:6" x14ac:dyDescent="0.35">
      <c r="F1713"/>
    </row>
    <row r="1714" spans="6:6" x14ac:dyDescent="0.35">
      <c r="F1714"/>
    </row>
    <row r="1715" spans="6:6" x14ac:dyDescent="0.35">
      <c r="F1715"/>
    </row>
    <row r="1716" spans="6:6" x14ac:dyDescent="0.35">
      <c r="F1716"/>
    </row>
    <row r="1717" spans="6:6" x14ac:dyDescent="0.35">
      <c r="F1717"/>
    </row>
    <row r="1718" spans="6:6" x14ac:dyDescent="0.35">
      <c r="F1718"/>
    </row>
    <row r="1719" spans="6:6" x14ac:dyDescent="0.35">
      <c r="F1719"/>
    </row>
    <row r="1720" spans="6:6" x14ac:dyDescent="0.35">
      <c r="F1720"/>
    </row>
    <row r="1721" spans="6:6" x14ac:dyDescent="0.35">
      <c r="F1721"/>
    </row>
    <row r="1722" spans="6:6" x14ac:dyDescent="0.35">
      <c r="F1722"/>
    </row>
    <row r="1723" spans="6:6" x14ac:dyDescent="0.35">
      <c r="F1723"/>
    </row>
    <row r="1724" spans="6:6" x14ac:dyDescent="0.35">
      <c r="F1724"/>
    </row>
    <row r="1725" spans="6:6" x14ac:dyDescent="0.35">
      <c r="F1725"/>
    </row>
    <row r="1726" spans="6:6" x14ac:dyDescent="0.35">
      <c r="F1726"/>
    </row>
    <row r="1727" spans="6:6" x14ac:dyDescent="0.35">
      <c r="F1727"/>
    </row>
    <row r="1728" spans="6:6" x14ac:dyDescent="0.35">
      <c r="F1728"/>
    </row>
    <row r="1729" spans="6:6" x14ac:dyDescent="0.35">
      <c r="F1729"/>
    </row>
    <row r="1730" spans="6:6" x14ac:dyDescent="0.35">
      <c r="F1730"/>
    </row>
    <row r="1731" spans="6:6" x14ac:dyDescent="0.35">
      <c r="F1731"/>
    </row>
    <row r="1732" spans="6:6" x14ac:dyDescent="0.35">
      <c r="F1732"/>
    </row>
    <row r="1733" spans="6:6" x14ac:dyDescent="0.35">
      <c r="F1733"/>
    </row>
    <row r="1734" spans="6:6" x14ac:dyDescent="0.35">
      <c r="F1734"/>
    </row>
    <row r="1735" spans="6:6" x14ac:dyDescent="0.35">
      <c r="F1735"/>
    </row>
    <row r="1736" spans="6:6" x14ac:dyDescent="0.35">
      <c r="F1736"/>
    </row>
    <row r="1737" spans="6:6" x14ac:dyDescent="0.35">
      <c r="F1737"/>
    </row>
    <row r="1738" spans="6:6" x14ac:dyDescent="0.35">
      <c r="F1738"/>
    </row>
    <row r="1739" spans="6:6" x14ac:dyDescent="0.35">
      <c r="F1739"/>
    </row>
    <row r="1740" spans="6:6" x14ac:dyDescent="0.35">
      <c r="F1740"/>
    </row>
    <row r="1741" spans="6:6" x14ac:dyDescent="0.35">
      <c r="F1741"/>
    </row>
    <row r="1742" spans="6:6" x14ac:dyDescent="0.35">
      <c r="F1742"/>
    </row>
    <row r="1743" spans="6:6" x14ac:dyDescent="0.35">
      <c r="F1743"/>
    </row>
    <row r="1744" spans="6:6" x14ac:dyDescent="0.35">
      <c r="F1744"/>
    </row>
    <row r="1745" spans="6:6" x14ac:dyDescent="0.35">
      <c r="F1745"/>
    </row>
    <row r="1746" spans="6:6" x14ac:dyDescent="0.35">
      <c r="F1746"/>
    </row>
    <row r="1747" spans="6:6" x14ac:dyDescent="0.35">
      <c r="F1747"/>
    </row>
    <row r="1748" spans="6:6" x14ac:dyDescent="0.35">
      <c r="F1748"/>
    </row>
    <row r="1749" spans="6:6" x14ac:dyDescent="0.35">
      <c r="F1749"/>
    </row>
    <row r="1750" spans="6:6" x14ac:dyDescent="0.35">
      <c r="F1750"/>
    </row>
    <row r="1751" spans="6:6" x14ac:dyDescent="0.35">
      <c r="F1751"/>
    </row>
    <row r="1752" spans="6:6" x14ac:dyDescent="0.35">
      <c r="F1752"/>
    </row>
    <row r="1753" spans="6:6" x14ac:dyDescent="0.35">
      <c r="F1753"/>
    </row>
    <row r="1754" spans="6:6" x14ac:dyDescent="0.35">
      <c r="F1754"/>
    </row>
    <row r="1755" spans="6:6" x14ac:dyDescent="0.35">
      <c r="F1755"/>
    </row>
    <row r="1756" spans="6:6" x14ac:dyDescent="0.35">
      <c r="F1756"/>
    </row>
    <row r="1757" spans="6:6" x14ac:dyDescent="0.35">
      <c r="F1757"/>
    </row>
    <row r="1758" spans="6:6" x14ac:dyDescent="0.35">
      <c r="F1758"/>
    </row>
    <row r="1759" spans="6:6" x14ac:dyDescent="0.35">
      <c r="F1759"/>
    </row>
    <row r="1760" spans="6:6" x14ac:dyDescent="0.35">
      <c r="F1760"/>
    </row>
    <row r="1761" spans="6:6" x14ac:dyDescent="0.35">
      <c r="F1761"/>
    </row>
    <row r="1762" spans="6:6" x14ac:dyDescent="0.35">
      <c r="F1762"/>
    </row>
    <row r="1763" spans="6:6" x14ac:dyDescent="0.35">
      <c r="F1763"/>
    </row>
    <row r="1764" spans="6:6" x14ac:dyDescent="0.35">
      <c r="F1764"/>
    </row>
    <row r="1765" spans="6:6" x14ac:dyDescent="0.35">
      <c r="F1765"/>
    </row>
    <row r="1766" spans="6:6" x14ac:dyDescent="0.35">
      <c r="F1766"/>
    </row>
    <row r="1767" spans="6:6" x14ac:dyDescent="0.35">
      <c r="F1767"/>
    </row>
    <row r="1768" spans="6:6" x14ac:dyDescent="0.35">
      <c r="F1768"/>
    </row>
    <row r="1769" spans="6:6" x14ac:dyDescent="0.35">
      <c r="F1769"/>
    </row>
    <row r="1770" spans="6:6" x14ac:dyDescent="0.35">
      <c r="F1770"/>
    </row>
    <row r="1771" spans="6:6" x14ac:dyDescent="0.35">
      <c r="F1771"/>
    </row>
    <row r="1772" spans="6:6" x14ac:dyDescent="0.35">
      <c r="F1772"/>
    </row>
    <row r="1773" spans="6:6" x14ac:dyDescent="0.35">
      <c r="F1773"/>
    </row>
    <row r="1774" spans="6:6" x14ac:dyDescent="0.35">
      <c r="F1774"/>
    </row>
    <row r="1775" spans="6:6" x14ac:dyDescent="0.35">
      <c r="F1775"/>
    </row>
    <row r="1776" spans="6:6" x14ac:dyDescent="0.35">
      <c r="F1776"/>
    </row>
    <row r="1777" spans="6:6" x14ac:dyDescent="0.35">
      <c r="F1777"/>
    </row>
    <row r="1778" spans="6:6" x14ac:dyDescent="0.35">
      <c r="F1778"/>
    </row>
    <row r="1779" spans="6:6" x14ac:dyDescent="0.35">
      <c r="F1779"/>
    </row>
    <row r="1780" spans="6:6" x14ac:dyDescent="0.35">
      <c r="F1780"/>
    </row>
    <row r="1781" spans="6:6" x14ac:dyDescent="0.35">
      <c r="F1781"/>
    </row>
    <row r="1782" spans="6:6" x14ac:dyDescent="0.35">
      <c r="F1782"/>
    </row>
    <row r="1783" spans="6:6" x14ac:dyDescent="0.35">
      <c r="F1783"/>
    </row>
    <row r="1784" spans="6:6" x14ac:dyDescent="0.35">
      <c r="F1784"/>
    </row>
    <row r="1785" spans="6:6" x14ac:dyDescent="0.35">
      <c r="F1785"/>
    </row>
    <row r="1786" spans="6:6" x14ac:dyDescent="0.35">
      <c r="F1786"/>
    </row>
    <row r="1787" spans="6:6" x14ac:dyDescent="0.35">
      <c r="F1787"/>
    </row>
    <row r="1788" spans="6:6" x14ac:dyDescent="0.35">
      <c r="F1788"/>
    </row>
    <row r="1789" spans="6:6" x14ac:dyDescent="0.35">
      <c r="F1789"/>
    </row>
    <row r="1790" spans="6:6" x14ac:dyDescent="0.35">
      <c r="F1790"/>
    </row>
    <row r="1791" spans="6:6" x14ac:dyDescent="0.35">
      <c r="F1791"/>
    </row>
    <row r="1792" spans="6:6" x14ac:dyDescent="0.35">
      <c r="F1792"/>
    </row>
    <row r="1793" spans="6:6" x14ac:dyDescent="0.35">
      <c r="F1793"/>
    </row>
    <row r="1794" spans="6:6" x14ac:dyDescent="0.35">
      <c r="F1794"/>
    </row>
    <row r="1795" spans="6:6" x14ac:dyDescent="0.35">
      <c r="F1795"/>
    </row>
    <row r="1796" spans="6:6" x14ac:dyDescent="0.35">
      <c r="F1796"/>
    </row>
    <row r="1797" spans="6:6" x14ac:dyDescent="0.35">
      <c r="F1797"/>
    </row>
    <row r="1798" spans="6:6" x14ac:dyDescent="0.35">
      <c r="F1798"/>
    </row>
    <row r="1799" spans="6:6" x14ac:dyDescent="0.35">
      <c r="F1799"/>
    </row>
    <row r="1800" spans="6:6" x14ac:dyDescent="0.35">
      <c r="F1800"/>
    </row>
    <row r="1801" spans="6:6" x14ac:dyDescent="0.35">
      <c r="F1801"/>
    </row>
    <row r="1802" spans="6:6" x14ac:dyDescent="0.35">
      <c r="F1802"/>
    </row>
    <row r="1803" spans="6:6" x14ac:dyDescent="0.35">
      <c r="F1803"/>
    </row>
    <row r="1804" spans="6:6" x14ac:dyDescent="0.35">
      <c r="F1804"/>
    </row>
    <row r="1805" spans="6:6" x14ac:dyDescent="0.35">
      <c r="F1805"/>
    </row>
    <row r="1806" spans="6:6" x14ac:dyDescent="0.35">
      <c r="F1806"/>
    </row>
    <row r="1807" spans="6:6" x14ac:dyDescent="0.35">
      <c r="F1807"/>
    </row>
    <row r="1808" spans="6:6" x14ac:dyDescent="0.35">
      <c r="F1808"/>
    </row>
    <row r="1809" spans="6:6" x14ac:dyDescent="0.35">
      <c r="F1809"/>
    </row>
    <row r="1810" spans="6:6" x14ac:dyDescent="0.35">
      <c r="F1810"/>
    </row>
    <row r="1811" spans="6:6" x14ac:dyDescent="0.35">
      <c r="F1811"/>
    </row>
    <row r="1812" spans="6:6" x14ac:dyDescent="0.35">
      <c r="F1812"/>
    </row>
    <row r="1813" spans="6:6" x14ac:dyDescent="0.35">
      <c r="F1813"/>
    </row>
    <row r="1814" spans="6:6" x14ac:dyDescent="0.35">
      <c r="F1814"/>
    </row>
    <row r="1815" spans="6:6" x14ac:dyDescent="0.35">
      <c r="F1815"/>
    </row>
    <row r="1816" spans="6:6" x14ac:dyDescent="0.35">
      <c r="F1816"/>
    </row>
    <row r="1817" spans="6:6" x14ac:dyDescent="0.35">
      <c r="F1817"/>
    </row>
    <row r="1818" spans="6:6" x14ac:dyDescent="0.35">
      <c r="F1818"/>
    </row>
    <row r="1819" spans="6:6" x14ac:dyDescent="0.35">
      <c r="F1819"/>
    </row>
    <row r="1820" spans="6:6" x14ac:dyDescent="0.35">
      <c r="F1820"/>
    </row>
    <row r="1821" spans="6:6" x14ac:dyDescent="0.35">
      <c r="F1821"/>
    </row>
    <row r="1822" spans="6:6" x14ac:dyDescent="0.35">
      <c r="F1822"/>
    </row>
    <row r="1823" spans="6:6" x14ac:dyDescent="0.35">
      <c r="F1823"/>
    </row>
    <row r="1824" spans="6:6" x14ac:dyDescent="0.35">
      <c r="F1824"/>
    </row>
    <row r="1825" spans="6:6" x14ac:dyDescent="0.35">
      <c r="F1825"/>
    </row>
    <row r="1826" spans="6:6" x14ac:dyDescent="0.35">
      <c r="F1826"/>
    </row>
    <row r="1827" spans="6:6" x14ac:dyDescent="0.35">
      <c r="F1827"/>
    </row>
    <row r="1828" spans="6:6" x14ac:dyDescent="0.35">
      <c r="F1828"/>
    </row>
    <row r="1829" spans="6:6" x14ac:dyDescent="0.35">
      <c r="F1829"/>
    </row>
    <row r="1830" spans="6:6" x14ac:dyDescent="0.35">
      <c r="F1830"/>
    </row>
    <row r="1831" spans="6:6" x14ac:dyDescent="0.35">
      <c r="F1831"/>
    </row>
    <row r="1832" spans="6:6" x14ac:dyDescent="0.35">
      <c r="F1832"/>
    </row>
    <row r="1833" spans="6:6" x14ac:dyDescent="0.35">
      <c r="F1833"/>
    </row>
    <row r="1834" spans="6:6" x14ac:dyDescent="0.35">
      <c r="F1834"/>
    </row>
    <row r="1835" spans="6:6" x14ac:dyDescent="0.35">
      <c r="F1835"/>
    </row>
    <row r="1836" spans="6:6" x14ac:dyDescent="0.35">
      <c r="F1836"/>
    </row>
    <row r="1837" spans="6:6" x14ac:dyDescent="0.35">
      <c r="F1837"/>
    </row>
    <row r="1838" spans="6:6" x14ac:dyDescent="0.35">
      <c r="F1838"/>
    </row>
    <row r="1839" spans="6:6" x14ac:dyDescent="0.35">
      <c r="F1839"/>
    </row>
    <row r="1840" spans="6:6" x14ac:dyDescent="0.35">
      <c r="F1840"/>
    </row>
    <row r="1841" spans="6:6" x14ac:dyDescent="0.35">
      <c r="F1841"/>
    </row>
    <row r="1842" spans="6:6" x14ac:dyDescent="0.35">
      <c r="F1842"/>
    </row>
    <row r="1843" spans="6:6" x14ac:dyDescent="0.35">
      <c r="F1843"/>
    </row>
    <row r="1844" spans="6:6" x14ac:dyDescent="0.35">
      <c r="F1844"/>
    </row>
    <row r="1845" spans="6:6" x14ac:dyDescent="0.35">
      <c r="F1845"/>
    </row>
    <row r="1846" spans="6:6" x14ac:dyDescent="0.35">
      <c r="F1846"/>
    </row>
    <row r="1847" spans="6:6" x14ac:dyDescent="0.35">
      <c r="F1847"/>
    </row>
    <row r="1848" spans="6:6" x14ac:dyDescent="0.35">
      <c r="F1848"/>
    </row>
    <row r="1849" spans="6:6" x14ac:dyDescent="0.35">
      <c r="F1849"/>
    </row>
    <row r="1850" spans="6:6" x14ac:dyDescent="0.35">
      <c r="F1850"/>
    </row>
    <row r="1851" spans="6:6" x14ac:dyDescent="0.35">
      <c r="F1851"/>
    </row>
    <row r="1852" spans="6:6" x14ac:dyDescent="0.35">
      <c r="F1852"/>
    </row>
    <row r="1853" spans="6:6" x14ac:dyDescent="0.35">
      <c r="F1853"/>
    </row>
    <row r="1854" spans="6:6" x14ac:dyDescent="0.35">
      <c r="F1854"/>
    </row>
    <row r="1855" spans="6:6" x14ac:dyDescent="0.35">
      <c r="F1855"/>
    </row>
    <row r="1856" spans="6:6" x14ac:dyDescent="0.35">
      <c r="F1856"/>
    </row>
    <row r="1857" spans="6:6" x14ac:dyDescent="0.35">
      <c r="F1857"/>
    </row>
    <row r="1858" spans="6:6" x14ac:dyDescent="0.35">
      <c r="F1858"/>
    </row>
    <row r="1859" spans="6:6" x14ac:dyDescent="0.35">
      <c r="F1859"/>
    </row>
    <row r="1860" spans="6:6" x14ac:dyDescent="0.35">
      <c r="F1860"/>
    </row>
    <row r="1861" spans="6:6" x14ac:dyDescent="0.35">
      <c r="F1861"/>
    </row>
    <row r="1862" spans="6:6" x14ac:dyDescent="0.35">
      <c r="F1862"/>
    </row>
    <row r="1863" spans="6:6" x14ac:dyDescent="0.35">
      <c r="F1863"/>
    </row>
    <row r="1864" spans="6:6" x14ac:dyDescent="0.35">
      <c r="F1864"/>
    </row>
    <row r="1865" spans="6:6" x14ac:dyDescent="0.35">
      <c r="F1865"/>
    </row>
    <row r="1866" spans="6:6" x14ac:dyDescent="0.35">
      <c r="F1866"/>
    </row>
    <row r="1867" spans="6:6" x14ac:dyDescent="0.35">
      <c r="F1867"/>
    </row>
    <row r="1868" spans="6:6" x14ac:dyDescent="0.35">
      <c r="F1868"/>
    </row>
    <row r="1869" spans="6:6" x14ac:dyDescent="0.35">
      <c r="F1869"/>
    </row>
    <row r="1870" spans="6:6" x14ac:dyDescent="0.35">
      <c r="F1870"/>
    </row>
    <row r="1871" spans="6:6" x14ac:dyDescent="0.35">
      <c r="F1871"/>
    </row>
    <row r="1872" spans="6:6" x14ac:dyDescent="0.35">
      <c r="F1872"/>
    </row>
    <row r="1873" spans="6:6" x14ac:dyDescent="0.35">
      <c r="F1873"/>
    </row>
    <row r="1874" spans="6:6" x14ac:dyDescent="0.35">
      <c r="F1874"/>
    </row>
    <row r="1875" spans="6:6" x14ac:dyDescent="0.35">
      <c r="F1875"/>
    </row>
    <row r="1876" spans="6:6" x14ac:dyDescent="0.35">
      <c r="F1876"/>
    </row>
    <row r="1877" spans="6:6" x14ac:dyDescent="0.35">
      <c r="F1877"/>
    </row>
    <row r="1878" spans="6:6" x14ac:dyDescent="0.35">
      <c r="F1878"/>
    </row>
    <row r="1879" spans="6:6" x14ac:dyDescent="0.35">
      <c r="F1879"/>
    </row>
    <row r="1880" spans="6:6" x14ac:dyDescent="0.35">
      <c r="F1880"/>
    </row>
    <row r="1881" spans="6:6" x14ac:dyDescent="0.35">
      <c r="F1881"/>
    </row>
    <row r="1882" spans="6:6" x14ac:dyDescent="0.35">
      <c r="F1882"/>
    </row>
    <row r="1883" spans="6:6" x14ac:dyDescent="0.35">
      <c r="F1883"/>
    </row>
    <row r="1884" spans="6:6" x14ac:dyDescent="0.35">
      <c r="F1884"/>
    </row>
    <row r="1885" spans="6:6" x14ac:dyDescent="0.35">
      <c r="F1885"/>
    </row>
    <row r="1886" spans="6:6" x14ac:dyDescent="0.35">
      <c r="F1886"/>
    </row>
    <row r="1887" spans="6:6" x14ac:dyDescent="0.35">
      <c r="F1887"/>
    </row>
    <row r="1888" spans="6:6" x14ac:dyDescent="0.35">
      <c r="F1888"/>
    </row>
    <row r="1889" spans="6:6" x14ac:dyDescent="0.35">
      <c r="F1889"/>
    </row>
    <row r="1890" spans="6:6" x14ac:dyDescent="0.35">
      <c r="F1890"/>
    </row>
    <row r="1891" spans="6:6" x14ac:dyDescent="0.35">
      <c r="F1891"/>
    </row>
    <row r="1892" spans="6:6" x14ac:dyDescent="0.35">
      <c r="F1892"/>
    </row>
    <row r="1893" spans="6:6" x14ac:dyDescent="0.35">
      <c r="F1893"/>
    </row>
    <row r="1894" spans="6:6" x14ac:dyDescent="0.35">
      <c r="F1894"/>
    </row>
    <row r="1895" spans="6:6" x14ac:dyDescent="0.35">
      <c r="F1895"/>
    </row>
    <row r="1896" spans="6:6" x14ac:dyDescent="0.35">
      <c r="F1896"/>
    </row>
    <row r="1897" spans="6:6" x14ac:dyDescent="0.35">
      <c r="F1897"/>
    </row>
    <row r="1898" spans="6:6" x14ac:dyDescent="0.35">
      <c r="F1898"/>
    </row>
    <row r="1899" spans="6:6" x14ac:dyDescent="0.35">
      <c r="F1899"/>
    </row>
    <row r="1900" spans="6:6" x14ac:dyDescent="0.35">
      <c r="F1900"/>
    </row>
    <row r="1901" spans="6:6" x14ac:dyDescent="0.35">
      <c r="F1901"/>
    </row>
    <row r="1902" spans="6:6" x14ac:dyDescent="0.35">
      <c r="F1902"/>
    </row>
    <row r="1903" spans="6:6" x14ac:dyDescent="0.35">
      <c r="F1903"/>
    </row>
    <row r="1904" spans="6:6" x14ac:dyDescent="0.35">
      <c r="F1904"/>
    </row>
    <row r="1905" spans="6:6" x14ac:dyDescent="0.35">
      <c r="F1905"/>
    </row>
    <row r="1906" spans="6:6" x14ac:dyDescent="0.35">
      <c r="F1906"/>
    </row>
    <row r="1907" spans="6:6" x14ac:dyDescent="0.35">
      <c r="F1907"/>
    </row>
    <row r="1908" spans="6:6" x14ac:dyDescent="0.35">
      <c r="F1908"/>
    </row>
    <row r="1909" spans="6:6" x14ac:dyDescent="0.35">
      <c r="F1909"/>
    </row>
    <row r="1910" spans="6:6" x14ac:dyDescent="0.35">
      <c r="F1910"/>
    </row>
    <row r="1911" spans="6:6" x14ac:dyDescent="0.35">
      <c r="F1911"/>
    </row>
    <row r="1912" spans="6:6" x14ac:dyDescent="0.35">
      <c r="F1912"/>
    </row>
    <row r="1913" spans="6:6" x14ac:dyDescent="0.35">
      <c r="F1913"/>
    </row>
    <row r="1914" spans="6:6" x14ac:dyDescent="0.35">
      <c r="F1914"/>
    </row>
    <row r="1915" spans="6:6" x14ac:dyDescent="0.35">
      <c r="F1915"/>
    </row>
    <row r="1916" spans="6:6" x14ac:dyDescent="0.35">
      <c r="F1916"/>
    </row>
    <row r="1917" spans="6:6" x14ac:dyDescent="0.35">
      <c r="F1917"/>
    </row>
    <row r="1918" spans="6:6" x14ac:dyDescent="0.35">
      <c r="F1918"/>
    </row>
    <row r="1919" spans="6:6" x14ac:dyDescent="0.35">
      <c r="F1919"/>
    </row>
    <row r="1920" spans="6:6" x14ac:dyDescent="0.35">
      <c r="F1920"/>
    </row>
    <row r="1921" spans="6:6" x14ac:dyDescent="0.35">
      <c r="F1921"/>
    </row>
    <row r="1922" spans="6:6" x14ac:dyDescent="0.35">
      <c r="F1922"/>
    </row>
    <row r="1923" spans="6:6" x14ac:dyDescent="0.35">
      <c r="F1923"/>
    </row>
    <row r="1924" spans="6:6" x14ac:dyDescent="0.35">
      <c r="F1924"/>
    </row>
    <row r="1925" spans="6:6" x14ac:dyDescent="0.35">
      <c r="F1925"/>
    </row>
    <row r="1926" spans="6:6" x14ac:dyDescent="0.35">
      <c r="F1926"/>
    </row>
    <row r="1927" spans="6:6" x14ac:dyDescent="0.35">
      <c r="F1927"/>
    </row>
    <row r="1928" spans="6:6" x14ac:dyDescent="0.35">
      <c r="F1928"/>
    </row>
    <row r="1929" spans="6:6" x14ac:dyDescent="0.35">
      <c r="F1929"/>
    </row>
    <row r="1930" spans="6:6" x14ac:dyDescent="0.35">
      <c r="F1930"/>
    </row>
    <row r="1931" spans="6:6" x14ac:dyDescent="0.35">
      <c r="F1931"/>
    </row>
    <row r="1932" spans="6:6" x14ac:dyDescent="0.35">
      <c r="F1932"/>
    </row>
    <row r="1933" spans="6:6" x14ac:dyDescent="0.35">
      <c r="F1933"/>
    </row>
    <row r="1934" spans="6:6" x14ac:dyDescent="0.35">
      <c r="F1934"/>
    </row>
    <row r="1935" spans="6:6" x14ac:dyDescent="0.35">
      <c r="F1935"/>
    </row>
    <row r="1936" spans="6:6" x14ac:dyDescent="0.35">
      <c r="F1936"/>
    </row>
    <row r="1937" spans="6:6" x14ac:dyDescent="0.35">
      <c r="F1937"/>
    </row>
    <row r="1938" spans="6:6" x14ac:dyDescent="0.35">
      <c r="F1938"/>
    </row>
    <row r="1939" spans="6:6" x14ac:dyDescent="0.35">
      <c r="F1939"/>
    </row>
    <row r="1940" spans="6:6" x14ac:dyDescent="0.35">
      <c r="F1940"/>
    </row>
    <row r="1941" spans="6:6" x14ac:dyDescent="0.35">
      <c r="F1941"/>
    </row>
    <row r="1942" spans="6:6" x14ac:dyDescent="0.35">
      <c r="F1942"/>
    </row>
    <row r="1943" spans="6:6" x14ac:dyDescent="0.35">
      <c r="F1943"/>
    </row>
    <row r="1944" spans="6:6" x14ac:dyDescent="0.35">
      <c r="F1944"/>
    </row>
    <row r="1945" spans="6:6" x14ac:dyDescent="0.35">
      <c r="F1945"/>
    </row>
    <row r="1946" spans="6:6" x14ac:dyDescent="0.35">
      <c r="F1946"/>
    </row>
    <row r="1947" spans="6:6" x14ac:dyDescent="0.35">
      <c r="F1947"/>
    </row>
    <row r="1948" spans="6:6" x14ac:dyDescent="0.35">
      <c r="F1948"/>
    </row>
    <row r="1949" spans="6:6" x14ac:dyDescent="0.35">
      <c r="F1949"/>
    </row>
    <row r="1950" spans="6:6" x14ac:dyDescent="0.35">
      <c r="F1950"/>
    </row>
    <row r="1951" spans="6:6" x14ac:dyDescent="0.35">
      <c r="F1951"/>
    </row>
    <row r="1952" spans="6:6" x14ac:dyDescent="0.35">
      <c r="F1952"/>
    </row>
    <row r="1953" spans="6:6" x14ac:dyDescent="0.35">
      <c r="F1953"/>
    </row>
    <row r="1954" spans="6:6" x14ac:dyDescent="0.35">
      <c r="F1954"/>
    </row>
    <row r="1955" spans="6:6" x14ac:dyDescent="0.35">
      <c r="F1955"/>
    </row>
    <row r="1956" spans="6:6" x14ac:dyDescent="0.35">
      <c r="F1956"/>
    </row>
    <row r="1957" spans="6:6" x14ac:dyDescent="0.35">
      <c r="F1957"/>
    </row>
    <row r="1958" spans="6:6" x14ac:dyDescent="0.35">
      <c r="F1958"/>
    </row>
    <row r="1959" spans="6:6" x14ac:dyDescent="0.35">
      <c r="F1959"/>
    </row>
    <row r="1960" spans="6:6" x14ac:dyDescent="0.35">
      <c r="F1960"/>
    </row>
    <row r="1961" spans="6:6" x14ac:dyDescent="0.35">
      <c r="F1961"/>
    </row>
    <row r="1962" spans="6:6" x14ac:dyDescent="0.35">
      <c r="F1962"/>
    </row>
    <row r="1963" spans="6:6" x14ac:dyDescent="0.35">
      <c r="F1963"/>
    </row>
    <row r="1964" spans="6:6" x14ac:dyDescent="0.35">
      <c r="F1964"/>
    </row>
    <row r="1965" spans="6:6" x14ac:dyDescent="0.35">
      <c r="F1965"/>
    </row>
    <row r="1966" spans="6:6" x14ac:dyDescent="0.35">
      <c r="F1966"/>
    </row>
    <row r="1967" spans="6:6" x14ac:dyDescent="0.35">
      <c r="F1967"/>
    </row>
    <row r="1968" spans="6:6" x14ac:dyDescent="0.35">
      <c r="F1968"/>
    </row>
    <row r="1969" spans="6:6" x14ac:dyDescent="0.35">
      <c r="F1969"/>
    </row>
    <row r="1970" spans="6:6" x14ac:dyDescent="0.35">
      <c r="F1970"/>
    </row>
    <row r="1971" spans="6:6" x14ac:dyDescent="0.35">
      <c r="F1971"/>
    </row>
    <row r="1972" spans="6:6" x14ac:dyDescent="0.35">
      <c r="F1972"/>
    </row>
    <row r="1973" spans="6:6" x14ac:dyDescent="0.35">
      <c r="F1973"/>
    </row>
    <row r="1974" spans="6:6" x14ac:dyDescent="0.35">
      <c r="F1974"/>
    </row>
    <row r="1975" spans="6:6" x14ac:dyDescent="0.35">
      <c r="F1975"/>
    </row>
    <row r="1976" spans="6:6" x14ac:dyDescent="0.35">
      <c r="F1976"/>
    </row>
    <row r="1977" spans="6:6" x14ac:dyDescent="0.35">
      <c r="F1977"/>
    </row>
    <row r="1978" spans="6:6" x14ac:dyDescent="0.35">
      <c r="F1978"/>
    </row>
    <row r="1979" spans="6:6" x14ac:dyDescent="0.35">
      <c r="F1979"/>
    </row>
    <row r="1980" spans="6:6" x14ac:dyDescent="0.35">
      <c r="F1980"/>
    </row>
    <row r="1981" spans="6:6" x14ac:dyDescent="0.35">
      <c r="F1981"/>
    </row>
    <row r="1982" spans="6:6" x14ac:dyDescent="0.35">
      <c r="F1982"/>
    </row>
    <row r="1983" spans="6:6" x14ac:dyDescent="0.35">
      <c r="F1983"/>
    </row>
    <row r="1984" spans="6:6" x14ac:dyDescent="0.35">
      <c r="F1984"/>
    </row>
    <row r="1985" spans="6:6" x14ac:dyDescent="0.35">
      <c r="F1985"/>
    </row>
    <row r="1986" spans="6:6" x14ac:dyDescent="0.35">
      <c r="F1986"/>
    </row>
    <row r="1987" spans="6:6" x14ac:dyDescent="0.35">
      <c r="F1987"/>
    </row>
    <row r="1988" spans="6:6" x14ac:dyDescent="0.35">
      <c r="F1988"/>
    </row>
    <row r="1989" spans="6:6" x14ac:dyDescent="0.35">
      <c r="F1989"/>
    </row>
    <row r="1990" spans="6:6" x14ac:dyDescent="0.35">
      <c r="F1990"/>
    </row>
    <row r="1991" spans="6:6" x14ac:dyDescent="0.35">
      <c r="F1991"/>
    </row>
    <row r="1992" spans="6:6" x14ac:dyDescent="0.35">
      <c r="F1992"/>
    </row>
    <row r="1993" spans="6:6" x14ac:dyDescent="0.35">
      <c r="F1993"/>
    </row>
    <row r="1994" spans="6:6" x14ac:dyDescent="0.35">
      <c r="F1994"/>
    </row>
    <row r="1995" spans="6:6" x14ac:dyDescent="0.35">
      <c r="F1995"/>
    </row>
    <row r="1996" spans="6:6" x14ac:dyDescent="0.35">
      <c r="F1996"/>
    </row>
    <row r="1997" spans="6:6" x14ac:dyDescent="0.35">
      <c r="F1997"/>
    </row>
    <row r="1998" spans="6:6" x14ac:dyDescent="0.35">
      <c r="F1998"/>
    </row>
    <row r="1999" spans="6:6" x14ac:dyDescent="0.35">
      <c r="F1999"/>
    </row>
    <row r="2000" spans="6:6" x14ac:dyDescent="0.35">
      <c r="F2000"/>
    </row>
    <row r="2001" spans="6:6" x14ac:dyDescent="0.35">
      <c r="F2001"/>
    </row>
    <row r="2002" spans="6:6" x14ac:dyDescent="0.35">
      <c r="F2002"/>
    </row>
    <row r="2003" spans="6:6" x14ac:dyDescent="0.35">
      <c r="F2003"/>
    </row>
    <row r="2004" spans="6:6" x14ac:dyDescent="0.35">
      <c r="F2004"/>
    </row>
    <row r="2005" spans="6:6" x14ac:dyDescent="0.35">
      <c r="F2005"/>
    </row>
    <row r="2006" spans="6:6" x14ac:dyDescent="0.35">
      <c r="F2006"/>
    </row>
    <row r="2007" spans="6:6" x14ac:dyDescent="0.35">
      <c r="F2007"/>
    </row>
    <row r="2008" spans="6:6" x14ac:dyDescent="0.35">
      <c r="F2008"/>
    </row>
    <row r="2009" spans="6:6" x14ac:dyDescent="0.35">
      <c r="F2009"/>
    </row>
    <row r="2010" spans="6:6" x14ac:dyDescent="0.35">
      <c r="F2010"/>
    </row>
    <row r="2011" spans="6:6" x14ac:dyDescent="0.35">
      <c r="F2011"/>
    </row>
    <row r="2012" spans="6:6" x14ac:dyDescent="0.35">
      <c r="F2012"/>
    </row>
    <row r="2013" spans="6:6" x14ac:dyDescent="0.35">
      <c r="F2013"/>
    </row>
    <row r="2014" spans="6:6" x14ac:dyDescent="0.35">
      <c r="F2014"/>
    </row>
    <row r="2015" spans="6:6" x14ac:dyDescent="0.35">
      <c r="F2015"/>
    </row>
    <row r="2016" spans="6:6" x14ac:dyDescent="0.35">
      <c r="F2016"/>
    </row>
    <row r="2017" spans="6:6" x14ac:dyDescent="0.35">
      <c r="F2017"/>
    </row>
    <row r="2018" spans="6:6" x14ac:dyDescent="0.35">
      <c r="F2018"/>
    </row>
    <row r="2019" spans="6:6" x14ac:dyDescent="0.35">
      <c r="F2019"/>
    </row>
    <row r="2020" spans="6:6" x14ac:dyDescent="0.35">
      <c r="F2020"/>
    </row>
    <row r="2021" spans="6:6" x14ac:dyDescent="0.35">
      <c r="F2021"/>
    </row>
    <row r="2022" spans="6:6" x14ac:dyDescent="0.35">
      <c r="F2022"/>
    </row>
    <row r="2023" spans="6:6" x14ac:dyDescent="0.35">
      <c r="F2023"/>
    </row>
    <row r="2024" spans="6:6" x14ac:dyDescent="0.35">
      <c r="F2024"/>
    </row>
    <row r="2025" spans="6:6" x14ac:dyDescent="0.35">
      <c r="F2025"/>
    </row>
    <row r="2026" spans="6:6" x14ac:dyDescent="0.35">
      <c r="F2026"/>
    </row>
    <row r="2027" spans="6:6" x14ac:dyDescent="0.35">
      <c r="F2027"/>
    </row>
    <row r="2028" spans="6:6" x14ac:dyDescent="0.35">
      <c r="F2028"/>
    </row>
    <row r="2029" spans="6:6" x14ac:dyDescent="0.35">
      <c r="F2029"/>
    </row>
    <row r="2030" spans="6:6" x14ac:dyDescent="0.35">
      <c r="F2030"/>
    </row>
    <row r="2031" spans="6:6" x14ac:dyDescent="0.35">
      <c r="F2031"/>
    </row>
    <row r="2032" spans="6:6" x14ac:dyDescent="0.35">
      <c r="F2032"/>
    </row>
    <row r="2033" spans="6:6" x14ac:dyDescent="0.35">
      <c r="F2033"/>
    </row>
    <row r="2034" spans="6:6" x14ac:dyDescent="0.35">
      <c r="F2034"/>
    </row>
    <row r="2035" spans="6:6" x14ac:dyDescent="0.35">
      <c r="F2035"/>
    </row>
    <row r="2036" spans="6:6" x14ac:dyDescent="0.35">
      <c r="F2036"/>
    </row>
    <row r="2037" spans="6:6" x14ac:dyDescent="0.35">
      <c r="F2037"/>
    </row>
    <row r="2038" spans="6:6" x14ac:dyDescent="0.35">
      <c r="F2038"/>
    </row>
    <row r="2039" spans="6:6" x14ac:dyDescent="0.35">
      <c r="F2039"/>
    </row>
    <row r="2040" spans="6:6" x14ac:dyDescent="0.35">
      <c r="F2040"/>
    </row>
    <row r="2041" spans="6:6" x14ac:dyDescent="0.35">
      <c r="F2041"/>
    </row>
    <row r="2042" spans="6:6" x14ac:dyDescent="0.35">
      <c r="F2042"/>
    </row>
    <row r="2043" spans="6:6" x14ac:dyDescent="0.35">
      <c r="F2043"/>
    </row>
    <row r="2044" spans="6:6" x14ac:dyDescent="0.35">
      <c r="F2044"/>
    </row>
    <row r="2045" spans="6:6" x14ac:dyDescent="0.35">
      <c r="F2045"/>
    </row>
    <row r="2046" spans="6:6" x14ac:dyDescent="0.35">
      <c r="F2046"/>
    </row>
    <row r="2047" spans="6:6" x14ac:dyDescent="0.35">
      <c r="F2047"/>
    </row>
    <row r="2048" spans="6:6" x14ac:dyDescent="0.35">
      <c r="F2048"/>
    </row>
    <row r="2049" spans="6:6" x14ac:dyDescent="0.35">
      <c r="F2049"/>
    </row>
    <row r="2050" spans="6:6" x14ac:dyDescent="0.35">
      <c r="F2050"/>
    </row>
    <row r="2051" spans="6:6" x14ac:dyDescent="0.35">
      <c r="F2051"/>
    </row>
    <row r="2052" spans="6:6" x14ac:dyDescent="0.35">
      <c r="F2052"/>
    </row>
    <row r="2053" spans="6:6" x14ac:dyDescent="0.35">
      <c r="F2053"/>
    </row>
    <row r="2054" spans="6:6" x14ac:dyDescent="0.35">
      <c r="F2054"/>
    </row>
    <row r="2055" spans="6:6" x14ac:dyDescent="0.35">
      <c r="F2055"/>
    </row>
    <row r="2056" spans="6:6" x14ac:dyDescent="0.35">
      <c r="F2056"/>
    </row>
    <row r="2057" spans="6:6" x14ac:dyDescent="0.35">
      <c r="F2057"/>
    </row>
    <row r="2058" spans="6:6" x14ac:dyDescent="0.35">
      <c r="F2058"/>
    </row>
    <row r="2059" spans="6:6" x14ac:dyDescent="0.35">
      <c r="F2059"/>
    </row>
    <row r="2060" spans="6:6" x14ac:dyDescent="0.35">
      <c r="F2060"/>
    </row>
    <row r="2061" spans="6:6" x14ac:dyDescent="0.35">
      <c r="F2061"/>
    </row>
    <row r="2062" spans="6:6" x14ac:dyDescent="0.35">
      <c r="F2062"/>
    </row>
    <row r="2063" spans="6:6" x14ac:dyDescent="0.35">
      <c r="F2063"/>
    </row>
    <row r="2064" spans="6:6" x14ac:dyDescent="0.35">
      <c r="F2064"/>
    </row>
    <row r="2065" spans="6:6" x14ac:dyDescent="0.35">
      <c r="F2065"/>
    </row>
    <row r="2066" spans="6:6" x14ac:dyDescent="0.35">
      <c r="F2066"/>
    </row>
    <row r="2067" spans="6:6" x14ac:dyDescent="0.35">
      <c r="F2067"/>
    </row>
    <row r="2068" spans="6:6" x14ac:dyDescent="0.35">
      <c r="F2068"/>
    </row>
    <row r="2069" spans="6:6" x14ac:dyDescent="0.35">
      <c r="F2069"/>
    </row>
    <row r="2070" spans="6:6" x14ac:dyDescent="0.35">
      <c r="F2070"/>
    </row>
    <row r="2071" spans="6:6" x14ac:dyDescent="0.35">
      <c r="F2071"/>
    </row>
    <row r="2072" spans="6:6" x14ac:dyDescent="0.35">
      <c r="F2072"/>
    </row>
    <row r="2073" spans="6:6" x14ac:dyDescent="0.35">
      <c r="F2073"/>
    </row>
    <row r="2074" spans="6:6" x14ac:dyDescent="0.35">
      <c r="F2074"/>
    </row>
    <row r="2075" spans="6:6" x14ac:dyDescent="0.35">
      <c r="F2075"/>
    </row>
    <row r="2076" spans="6:6" x14ac:dyDescent="0.35">
      <c r="F2076"/>
    </row>
    <row r="2077" spans="6:6" x14ac:dyDescent="0.35">
      <c r="F2077"/>
    </row>
    <row r="2078" spans="6:6" x14ac:dyDescent="0.35">
      <c r="F2078"/>
    </row>
    <row r="2079" spans="6:6" x14ac:dyDescent="0.35">
      <c r="F2079"/>
    </row>
    <row r="2080" spans="6:6" x14ac:dyDescent="0.35">
      <c r="F2080"/>
    </row>
    <row r="2081" spans="6:6" x14ac:dyDescent="0.35">
      <c r="F2081"/>
    </row>
    <row r="2082" spans="6:6" x14ac:dyDescent="0.35">
      <c r="F2082"/>
    </row>
    <row r="2083" spans="6:6" x14ac:dyDescent="0.35">
      <c r="F2083"/>
    </row>
    <row r="2084" spans="6:6" x14ac:dyDescent="0.35">
      <c r="F2084"/>
    </row>
    <row r="2085" spans="6:6" x14ac:dyDescent="0.35">
      <c r="F2085"/>
    </row>
    <row r="2086" spans="6:6" x14ac:dyDescent="0.35">
      <c r="F2086"/>
    </row>
    <row r="2087" spans="6:6" x14ac:dyDescent="0.35">
      <c r="F2087"/>
    </row>
    <row r="2088" spans="6:6" x14ac:dyDescent="0.35">
      <c r="F2088"/>
    </row>
    <row r="2089" spans="6:6" x14ac:dyDescent="0.35">
      <c r="F2089"/>
    </row>
    <row r="2090" spans="6:6" x14ac:dyDescent="0.35">
      <c r="F2090"/>
    </row>
    <row r="2091" spans="6:6" x14ac:dyDescent="0.35">
      <c r="F2091"/>
    </row>
    <row r="2092" spans="6:6" x14ac:dyDescent="0.35">
      <c r="F2092"/>
    </row>
    <row r="2093" spans="6:6" x14ac:dyDescent="0.35">
      <c r="F2093"/>
    </row>
    <row r="2094" spans="6:6" x14ac:dyDescent="0.35">
      <c r="F2094"/>
    </row>
    <row r="2095" spans="6:6" x14ac:dyDescent="0.35">
      <c r="F2095"/>
    </row>
    <row r="2096" spans="6:6" x14ac:dyDescent="0.35">
      <c r="F2096"/>
    </row>
    <row r="2097" spans="6:6" x14ac:dyDescent="0.35">
      <c r="F2097"/>
    </row>
    <row r="2098" spans="6:6" x14ac:dyDescent="0.35">
      <c r="F2098"/>
    </row>
    <row r="2099" spans="6:6" x14ac:dyDescent="0.35">
      <c r="F2099"/>
    </row>
    <row r="2100" spans="6:6" x14ac:dyDescent="0.35">
      <c r="F2100"/>
    </row>
    <row r="2101" spans="6:6" x14ac:dyDescent="0.35">
      <c r="F2101"/>
    </row>
    <row r="2102" spans="6:6" x14ac:dyDescent="0.35">
      <c r="F2102"/>
    </row>
    <row r="2103" spans="6:6" x14ac:dyDescent="0.35">
      <c r="F2103"/>
    </row>
    <row r="2104" spans="6:6" x14ac:dyDescent="0.35">
      <c r="F2104"/>
    </row>
    <row r="2105" spans="6:6" x14ac:dyDescent="0.35">
      <c r="F2105"/>
    </row>
    <row r="2106" spans="6:6" x14ac:dyDescent="0.35">
      <c r="F2106"/>
    </row>
    <row r="2107" spans="6:6" x14ac:dyDescent="0.35">
      <c r="F2107"/>
    </row>
    <row r="2108" spans="6:6" x14ac:dyDescent="0.35">
      <c r="F2108"/>
    </row>
    <row r="2109" spans="6:6" x14ac:dyDescent="0.35">
      <c r="F2109"/>
    </row>
    <row r="2110" spans="6:6" x14ac:dyDescent="0.35">
      <c r="F2110"/>
    </row>
    <row r="2111" spans="6:6" x14ac:dyDescent="0.35">
      <c r="F2111"/>
    </row>
    <row r="2112" spans="6:6" x14ac:dyDescent="0.35">
      <c r="F2112"/>
    </row>
    <row r="2113" spans="6:6" x14ac:dyDescent="0.35">
      <c r="F2113"/>
    </row>
    <row r="2114" spans="6:6" x14ac:dyDescent="0.35">
      <c r="F2114"/>
    </row>
    <row r="2115" spans="6:6" x14ac:dyDescent="0.35">
      <c r="F2115"/>
    </row>
    <row r="2116" spans="6:6" x14ac:dyDescent="0.35">
      <c r="F2116"/>
    </row>
    <row r="2117" spans="6:6" x14ac:dyDescent="0.35">
      <c r="F2117"/>
    </row>
    <row r="2118" spans="6:6" x14ac:dyDescent="0.35">
      <c r="F2118"/>
    </row>
    <row r="2119" spans="6:6" x14ac:dyDescent="0.35">
      <c r="F2119"/>
    </row>
    <row r="2120" spans="6:6" x14ac:dyDescent="0.35">
      <c r="F2120"/>
    </row>
    <row r="2121" spans="6:6" x14ac:dyDescent="0.35">
      <c r="F2121"/>
    </row>
    <row r="2122" spans="6:6" x14ac:dyDescent="0.35">
      <c r="F2122"/>
    </row>
    <row r="2123" spans="6:6" x14ac:dyDescent="0.35">
      <c r="F2123"/>
    </row>
    <row r="2124" spans="6:6" x14ac:dyDescent="0.35">
      <c r="F2124"/>
    </row>
    <row r="2125" spans="6:6" x14ac:dyDescent="0.35">
      <c r="F2125"/>
    </row>
    <row r="2126" spans="6:6" x14ac:dyDescent="0.35">
      <c r="F2126"/>
    </row>
    <row r="2127" spans="6:6" x14ac:dyDescent="0.35">
      <c r="F2127"/>
    </row>
    <row r="2128" spans="6:6" x14ac:dyDescent="0.35">
      <c r="F2128"/>
    </row>
    <row r="2129" spans="6:6" x14ac:dyDescent="0.35">
      <c r="F2129"/>
    </row>
    <row r="2130" spans="6:6" x14ac:dyDescent="0.35">
      <c r="F2130"/>
    </row>
    <row r="2131" spans="6:6" x14ac:dyDescent="0.35">
      <c r="F2131"/>
    </row>
    <row r="2132" spans="6:6" x14ac:dyDescent="0.35">
      <c r="F2132"/>
    </row>
    <row r="2133" spans="6:6" x14ac:dyDescent="0.35">
      <c r="F2133"/>
    </row>
    <row r="2134" spans="6:6" x14ac:dyDescent="0.35">
      <c r="F2134"/>
    </row>
    <row r="2135" spans="6:6" x14ac:dyDescent="0.35">
      <c r="F2135"/>
    </row>
    <row r="2136" spans="6:6" x14ac:dyDescent="0.35">
      <c r="F2136"/>
    </row>
    <row r="2137" spans="6:6" x14ac:dyDescent="0.35">
      <c r="F2137"/>
    </row>
    <row r="2138" spans="6:6" x14ac:dyDescent="0.35">
      <c r="F2138"/>
    </row>
    <row r="2139" spans="6:6" x14ac:dyDescent="0.35">
      <c r="F2139"/>
    </row>
    <row r="2140" spans="6:6" x14ac:dyDescent="0.35">
      <c r="F2140"/>
    </row>
    <row r="2141" spans="6:6" x14ac:dyDescent="0.35">
      <c r="F2141"/>
    </row>
    <row r="2142" spans="6:6" x14ac:dyDescent="0.35">
      <c r="F2142"/>
    </row>
    <row r="2143" spans="6:6" x14ac:dyDescent="0.35">
      <c r="F2143"/>
    </row>
    <row r="2144" spans="6:6" x14ac:dyDescent="0.35">
      <c r="F2144"/>
    </row>
    <row r="2145" spans="6:6" x14ac:dyDescent="0.35">
      <c r="F2145"/>
    </row>
    <row r="2146" spans="6:6" x14ac:dyDescent="0.35">
      <c r="F2146"/>
    </row>
    <row r="2147" spans="6:6" x14ac:dyDescent="0.35">
      <c r="F2147"/>
    </row>
    <row r="2148" spans="6:6" x14ac:dyDescent="0.35">
      <c r="F2148"/>
    </row>
    <row r="2149" spans="6:6" x14ac:dyDescent="0.35">
      <c r="F2149"/>
    </row>
    <row r="2150" spans="6:6" x14ac:dyDescent="0.35">
      <c r="F2150"/>
    </row>
    <row r="2151" spans="6:6" x14ac:dyDescent="0.35">
      <c r="F2151"/>
    </row>
    <row r="2152" spans="6:6" x14ac:dyDescent="0.35">
      <c r="F2152"/>
    </row>
    <row r="2153" spans="6:6" x14ac:dyDescent="0.35">
      <c r="F2153"/>
    </row>
    <row r="2154" spans="6:6" x14ac:dyDescent="0.35">
      <c r="F2154"/>
    </row>
    <row r="2155" spans="6:6" x14ac:dyDescent="0.35">
      <c r="F2155"/>
    </row>
    <row r="2156" spans="6:6" x14ac:dyDescent="0.35">
      <c r="F2156"/>
    </row>
    <row r="2157" spans="6:6" x14ac:dyDescent="0.35">
      <c r="F2157"/>
    </row>
    <row r="2158" spans="6:6" x14ac:dyDescent="0.35">
      <c r="F2158"/>
    </row>
    <row r="2159" spans="6:6" x14ac:dyDescent="0.35">
      <c r="F2159"/>
    </row>
    <row r="2160" spans="6:6" x14ac:dyDescent="0.35">
      <c r="F2160"/>
    </row>
    <row r="2161" spans="6:6" x14ac:dyDescent="0.35">
      <c r="F2161"/>
    </row>
    <row r="2162" spans="6:6" x14ac:dyDescent="0.35">
      <c r="F2162"/>
    </row>
    <row r="2163" spans="6:6" x14ac:dyDescent="0.35">
      <c r="F2163"/>
    </row>
    <row r="2164" spans="6:6" x14ac:dyDescent="0.35">
      <c r="F2164"/>
    </row>
    <row r="2165" spans="6:6" x14ac:dyDescent="0.35">
      <c r="F2165"/>
    </row>
    <row r="2166" spans="6:6" x14ac:dyDescent="0.35">
      <c r="F2166"/>
    </row>
    <row r="2167" spans="6:6" x14ac:dyDescent="0.35">
      <c r="F2167"/>
    </row>
    <row r="2168" spans="6:6" x14ac:dyDescent="0.35">
      <c r="F2168"/>
    </row>
    <row r="2169" spans="6:6" x14ac:dyDescent="0.35">
      <c r="F2169"/>
    </row>
    <row r="2170" spans="6:6" x14ac:dyDescent="0.35">
      <c r="F2170"/>
    </row>
    <row r="2171" spans="6:6" x14ac:dyDescent="0.35">
      <c r="F2171"/>
    </row>
    <row r="2172" spans="6:6" x14ac:dyDescent="0.35">
      <c r="F2172"/>
    </row>
    <row r="2173" spans="6:6" x14ac:dyDescent="0.35">
      <c r="F2173"/>
    </row>
    <row r="2174" spans="6:6" x14ac:dyDescent="0.35">
      <c r="F2174"/>
    </row>
    <row r="2175" spans="6:6" x14ac:dyDescent="0.35">
      <c r="F2175"/>
    </row>
    <row r="2176" spans="6:6" x14ac:dyDescent="0.35">
      <c r="F2176"/>
    </row>
    <row r="2177" spans="6:6" x14ac:dyDescent="0.35">
      <c r="F2177"/>
    </row>
    <row r="2178" spans="6:6" x14ac:dyDescent="0.35">
      <c r="F2178"/>
    </row>
    <row r="2179" spans="6:6" x14ac:dyDescent="0.35">
      <c r="F2179"/>
    </row>
    <row r="2180" spans="6:6" x14ac:dyDescent="0.35">
      <c r="F2180"/>
    </row>
    <row r="2181" spans="6:6" x14ac:dyDescent="0.35">
      <c r="F2181"/>
    </row>
    <row r="2182" spans="6:6" x14ac:dyDescent="0.35">
      <c r="F2182"/>
    </row>
    <row r="2183" spans="6:6" x14ac:dyDescent="0.35">
      <c r="F2183"/>
    </row>
    <row r="2184" spans="6:6" x14ac:dyDescent="0.35">
      <c r="F2184"/>
    </row>
    <row r="2185" spans="6:6" x14ac:dyDescent="0.35">
      <c r="F2185"/>
    </row>
    <row r="2186" spans="6:6" x14ac:dyDescent="0.35">
      <c r="F2186"/>
    </row>
    <row r="2187" spans="6:6" x14ac:dyDescent="0.35">
      <c r="F2187"/>
    </row>
    <row r="2188" spans="6:6" x14ac:dyDescent="0.35">
      <c r="F2188"/>
    </row>
    <row r="2189" spans="6:6" x14ac:dyDescent="0.35">
      <c r="F2189"/>
    </row>
    <row r="2190" spans="6:6" x14ac:dyDescent="0.35">
      <c r="F2190"/>
    </row>
    <row r="2191" spans="6:6" x14ac:dyDescent="0.35">
      <c r="F2191"/>
    </row>
    <row r="2192" spans="6:6" x14ac:dyDescent="0.35">
      <c r="F2192"/>
    </row>
    <row r="2193" spans="6:6" x14ac:dyDescent="0.35">
      <c r="F2193"/>
    </row>
    <row r="2194" spans="6:6" x14ac:dyDescent="0.35">
      <c r="F2194"/>
    </row>
    <row r="2195" spans="6:6" x14ac:dyDescent="0.35">
      <c r="F2195"/>
    </row>
    <row r="2196" spans="6:6" x14ac:dyDescent="0.35">
      <c r="F2196"/>
    </row>
    <row r="2197" spans="6:6" x14ac:dyDescent="0.35">
      <c r="F2197"/>
    </row>
    <row r="2198" spans="6:6" x14ac:dyDescent="0.35">
      <c r="F2198"/>
    </row>
    <row r="2199" spans="6:6" x14ac:dyDescent="0.35">
      <c r="F2199"/>
    </row>
    <row r="2200" spans="6:6" x14ac:dyDescent="0.35">
      <c r="F2200"/>
    </row>
    <row r="2201" spans="6:6" x14ac:dyDescent="0.35">
      <c r="F2201"/>
    </row>
    <row r="2202" spans="6:6" x14ac:dyDescent="0.35">
      <c r="F2202"/>
    </row>
    <row r="2203" spans="6:6" x14ac:dyDescent="0.35">
      <c r="F2203"/>
    </row>
    <row r="2204" spans="6:6" x14ac:dyDescent="0.35">
      <c r="F2204"/>
    </row>
    <row r="2205" spans="6:6" x14ac:dyDescent="0.35">
      <c r="F2205"/>
    </row>
    <row r="2206" spans="6:6" x14ac:dyDescent="0.35">
      <c r="F2206"/>
    </row>
    <row r="2207" spans="6:6" x14ac:dyDescent="0.35">
      <c r="F2207"/>
    </row>
    <row r="2208" spans="6:6" x14ac:dyDescent="0.35">
      <c r="F2208"/>
    </row>
    <row r="2209" spans="6:6" x14ac:dyDescent="0.35">
      <c r="F2209"/>
    </row>
    <row r="2210" spans="6:6" x14ac:dyDescent="0.35">
      <c r="F2210"/>
    </row>
    <row r="2211" spans="6:6" x14ac:dyDescent="0.35">
      <c r="F2211"/>
    </row>
    <row r="2212" spans="6:6" x14ac:dyDescent="0.35">
      <c r="F2212"/>
    </row>
    <row r="2213" spans="6:6" x14ac:dyDescent="0.35">
      <c r="F2213"/>
    </row>
    <row r="2214" spans="6:6" x14ac:dyDescent="0.35">
      <c r="F2214"/>
    </row>
    <row r="2215" spans="6:6" x14ac:dyDescent="0.35">
      <c r="F2215"/>
    </row>
    <row r="2216" spans="6:6" x14ac:dyDescent="0.35">
      <c r="F2216"/>
    </row>
    <row r="2217" spans="6:6" x14ac:dyDescent="0.35">
      <c r="F2217"/>
    </row>
    <row r="2218" spans="6:6" x14ac:dyDescent="0.35">
      <c r="F2218"/>
    </row>
    <row r="2219" spans="6:6" x14ac:dyDescent="0.35">
      <c r="F2219"/>
    </row>
    <row r="2220" spans="6:6" x14ac:dyDescent="0.35">
      <c r="F2220"/>
    </row>
    <row r="2221" spans="6:6" x14ac:dyDescent="0.35">
      <c r="F2221"/>
    </row>
    <row r="2222" spans="6:6" x14ac:dyDescent="0.35">
      <c r="F2222"/>
    </row>
    <row r="2223" spans="6:6" x14ac:dyDescent="0.35">
      <c r="F2223"/>
    </row>
    <row r="2224" spans="6:6" x14ac:dyDescent="0.35">
      <c r="F2224"/>
    </row>
    <row r="2225" spans="6:6" x14ac:dyDescent="0.35">
      <c r="F2225"/>
    </row>
    <row r="2226" spans="6:6" x14ac:dyDescent="0.35">
      <c r="F2226"/>
    </row>
    <row r="2227" spans="6:6" x14ac:dyDescent="0.35">
      <c r="F2227"/>
    </row>
    <row r="2228" spans="6:6" x14ac:dyDescent="0.35">
      <c r="F2228"/>
    </row>
    <row r="2229" spans="6:6" x14ac:dyDescent="0.35">
      <c r="F2229"/>
    </row>
    <row r="2230" spans="6:6" x14ac:dyDescent="0.35">
      <c r="F2230"/>
    </row>
    <row r="2231" spans="6:6" x14ac:dyDescent="0.35">
      <c r="F2231"/>
    </row>
    <row r="2232" spans="6:6" x14ac:dyDescent="0.35">
      <c r="F2232"/>
    </row>
    <row r="2233" spans="6:6" x14ac:dyDescent="0.35">
      <c r="F2233"/>
    </row>
    <row r="2234" spans="6:6" x14ac:dyDescent="0.35">
      <c r="F2234"/>
    </row>
    <row r="2235" spans="6:6" x14ac:dyDescent="0.35">
      <c r="F2235"/>
    </row>
    <row r="2236" spans="6:6" x14ac:dyDescent="0.35">
      <c r="F2236"/>
    </row>
    <row r="2237" spans="6:6" x14ac:dyDescent="0.35">
      <c r="F2237"/>
    </row>
    <row r="2238" spans="6:6" x14ac:dyDescent="0.35">
      <c r="F2238"/>
    </row>
    <row r="2239" spans="6:6" x14ac:dyDescent="0.35">
      <c r="F2239"/>
    </row>
    <row r="2240" spans="6:6" x14ac:dyDescent="0.35">
      <c r="F2240"/>
    </row>
    <row r="2241" spans="6:6" x14ac:dyDescent="0.35">
      <c r="F2241"/>
    </row>
    <row r="2242" spans="6:6" x14ac:dyDescent="0.35">
      <c r="F2242"/>
    </row>
    <row r="2243" spans="6:6" x14ac:dyDescent="0.35">
      <c r="F2243"/>
    </row>
    <row r="2244" spans="6:6" x14ac:dyDescent="0.35">
      <c r="F2244"/>
    </row>
    <row r="2245" spans="6:6" x14ac:dyDescent="0.35">
      <c r="F2245"/>
    </row>
    <row r="2246" spans="6:6" x14ac:dyDescent="0.35">
      <c r="F2246"/>
    </row>
    <row r="2247" spans="6:6" x14ac:dyDescent="0.35">
      <c r="F2247"/>
    </row>
    <row r="2248" spans="6:6" x14ac:dyDescent="0.35">
      <c r="F2248"/>
    </row>
    <row r="2249" spans="6:6" x14ac:dyDescent="0.35">
      <c r="F2249"/>
    </row>
    <row r="2250" spans="6:6" x14ac:dyDescent="0.35">
      <c r="F2250"/>
    </row>
    <row r="2251" spans="6:6" x14ac:dyDescent="0.35">
      <c r="F2251"/>
    </row>
    <row r="2252" spans="6:6" x14ac:dyDescent="0.35">
      <c r="F2252"/>
    </row>
    <row r="2253" spans="6:6" x14ac:dyDescent="0.35">
      <c r="F2253"/>
    </row>
    <row r="2254" spans="6:6" x14ac:dyDescent="0.35">
      <c r="F2254"/>
    </row>
    <row r="2255" spans="6:6" x14ac:dyDescent="0.35">
      <c r="F2255"/>
    </row>
    <row r="2256" spans="6:6" x14ac:dyDescent="0.35">
      <c r="F2256"/>
    </row>
    <row r="2257" spans="6:6" x14ac:dyDescent="0.35">
      <c r="F2257"/>
    </row>
    <row r="2258" spans="6:6" x14ac:dyDescent="0.35">
      <c r="F2258"/>
    </row>
    <row r="2259" spans="6:6" x14ac:dyDescent="0.35">
      <c r="F2259"/>
    </row>
    <row r="2260" spans="6:6" x14ac:dyDescent="0.35">
      <c r="F2260"/>
    </row>
    <row r="2261" spans="6:6" x14ac:dyDescent="0.35">
      <c r="F2261"/>
    </row>
    <row r="2262" spans="6:6" x14ac:dyDescent="0.35">
      <c r="F2262"/>
    </row>
    <row r="2263" spans="6:6" x14ac:dyDescent="0.35">
      <c r="F2263"/>
    </row>
    <row r="2264" spans="6:6" x14ac:dyDescent="0.35">
      <c r="F2264"/>
    </row>
    <row r="2265" spans="6:6" x14ac:dyDescent="0.35">
      <c r="F2265"/>
    </row>
    <row r="2266" spans="6:6" x14ac:dyDescent="0.35">
      <c r="F2266"/>
    </row>
    <row r="2267" spans="6:6" x14ac:dyDescent="0.35">
      <c r="F2267"/>
    </row>
    <row r="2268" spans="6:6" x14ac:dyDescent="0.35">
      <c r="F2268"/>
    </row>
    <row r="2269" spans="6:6" x14ac:dyDescent="0.35">
      <c r="F2269"/>
    </row>
    <row r="2270" spans="6:6" x14ac:dyDescent="0.35">
      <c r="F2270"/>
    </row>
    <row r="2271" spans="6:6" x14ac:dyDescent="0.35">
      <c r="F2271"/>
    </row>
    <row r="2272" spans="6:6" x14ac:dyDescent="0.35">
      <c r="F2272"/>
    </row>
    <row r="2273" spans="6:6" x14ac:dyDescent="0.35">
      <c r="F2273"/>
    </row>
    <row r="2274" spans="6:6" x14ac:dyDescent="0.35">
      <c r="F2274"/>
    </row>
    <row r="2275" spans="6:6" x14ac:dyDescent="0.35">
      <c r="F2275"/>
    </row>
    <row r="2276" spans="6:6" x14ac:dyDescent="0.35">
      <c r="F2276"/>
    </row>
    <row r="2277" spans="6:6" x14ac:dyDescent="0.35">
      <c r="F2277"/>
    </row>
    <row r="2278" spans="6:6" x14ac:dyDescent="0.35">
      <c r="F2278"/>
    </row>
    <row r="2279" spans="6:6" x14ac:dyDescent="0.35">
      <c r="F2279"/>
    </row>
    <row r="2280" spans="6:6" x14ac:dyDescent="0.35">
      <c r="F2280"/>
    </row>
    <row r="2281" spans="6:6" x14ac:dyDescent="0.35">
      <c r="F2281"/>
    </row>
    <row r="2282" spans="6:6" x14ac:dyDescent="0.35">
      <c r="F2282"/>
    </row>
    <row r="2283" spans="6:6" x14ac:dyDescent="0.35">
      <c r="F2283"/>
    </row>
    <row r="2284" spans="6:6" x14ac:dyDescent="0.35">
      <c r="F2284"/>
    </row>
    <row r="2285" spans="6:6" x14ac:dyDescent="0.35">
      <c r="F2285"/>
    </row>
    <row r="2286" spans="6:6" x14ac:dyDescent="0.35">
      <c r="F2286"/>
    </row>
    <row r="2287" spans="6:6" x14ac:dyDescent="0.35">
      <c r="F2287"/>
    </row>
    <row r="2288" spans="6:6" x14ac:dyDescent="0.35">
      <c r="F2288"/>
    </row>
    <row r="2289" spans="6:6" x14ac:dyDescent="0.35">
      <c r="F2289"/>
    </row>
    <row r="2290" spans="6:6" x14ac:dyDescent="0.35">
      <c r="F2290"/>
    </row>
    <row r="2291" spans="6:6" x14ac:dyDescent="0.35">
      <c r="F2291"/>
    </row>
    <row r="2292" spans="6:6" x14ac:dyDescent="0.35">
      <c r="F2292"/>
    </row>
    <row r="2293" spans="6:6" x14ac:dyDescent="0.35">
      <c r="F2293"/>
    </row>
    <row r="2294" spans="6:6" x14ac:dyDescent="0.35">
      <c r="F2294"/>
    </row>
    <row r="2295" spans="6:6" x14ac:dyDescent="0.35">
      <c r="F2295"/>
    </row>
    <row r="2296" spans="6:6" x14ac:dyDescent="0.35">
      <c r="F2296"/>
    </row>
    <row r="2297" spans="6:6" x14ac:dyDescent="0.35">
      <c r="F2297"/>
    </row>
    <row r="2298" spans="6:6" x14ac:dyDescent="0.35">
      <c r="F2298"/>
    </row>
    <row r="2299" spans="6:6" x14ac:dyDescent="0.35">
      <c r="F2299"/>
    </row>
    <row r="2300" spans="6:6" x14ac:dyDescent="0.35">
      <c r="F2300"/>
    </row>
    <row r="2301" spans="6:6" x14ac:dyDescent="0.35">
      <c r="F2301"/>
    </row>
    <row r="2302" spans="6:6" x14ac:dyDescent="0.35">
      <c r="F2302"/>
    </row>
    <row r="2303" spans="6:6" x14ac:dyDescent="0.35">
      <c r="F2303"/>
    </row>
    <row r="2304" spans="6:6" x14ac:dyDescent="0.35">
      <c r="F2304"/>
    </row>
    <row r="2305" spans="6:6" x14ac:dyDescent="0.35">
      <c r="F2305"/>
    </row>
    <row r="2306" spans="6:6" x14ac:dyDescent="0.35">
      <c r="F2306"/>
    </row>
    <row r="2307" spans="6:6" x14ac:dyDescent="0.35">
      <c r="F2307"/>
    </row>
    <row r="2308" spans="6:6" x14ac:dyDescent="0.35">
      <c r="F2308"/>
    </row>
    <row r="2309" spans="6:6" x14ac:dyDescent="0.35">
      <c r="F2309"/>
    </row>
    <row r="2310" spans="6:6" x14ac:dyDescent="0.35">
      <c r="F2310"/>
    </row>
    <row r="2311" spans="6:6" x14ac:dyDescent="0.35">
      <c r="F2311"/>
    </row>
    <row r="2312" spans="6:6" x14ac:dyDescent="0.35">
      <c r="F2312"/>
    </row>
    <row r="2313" spans="6:6" x14ac:dyDescent="0.35">
      <c r="F2313"/>
    </row>
    <row r="2314" spans="6:6" x14ac:dyDescent="0.35">
      <c r="F2314"/>
    </row>
    <row r="2315" spans="6:6" x14ac:dyDescent="0.35">
      <c r="F2315"/>
    </row>
    <row r="2316" spans="6:6" x14ac:dyDescent="0.35">
      <c r="F2316"/>
    </row>
    <row r="2317" spans="6:6" x14ac:dyDescent="0.35">
      <c r="F2317"/>
    </row>
    <row r="2318" spans="6:6" x14ac:dyDescent="0.35">
      <c r="F2318"/>
    </row>
    <row r="2319" spans="6:6" x14ac:dyDescent="0.35">
      <c r="F2319"/>
    </row>
    <row r="2320" spans="6:6" x14ac:dyDescent="0.35">
      <c r="F2320"/>
    </row>
    <row r="2321" spans="6:6" x14ac:dyDescent="0.35">
      <c r="F2321"/>
    </row>
    <row r="2322" spans="6:6" x14ac:dyDescent="0.35">
      <c r="F2322"/>
    </row>
    <row r="2323" spans="6:6" x14ac:dyDescent="0.35">
      <c r="F2323"/>
    </row>
    <row r="2324" spans="6:6" x14ac:dyDescent="0.35">
      <c r="F2324"/>
    </row>
    <row r="2325" spans="6:6" x14ac:dyDescent="0.35">
      <c r="F2325"/>
    </row>
    <row r="2326" spans="6:6" x14ac:dyDescent="0.35">
      <c r="F2326"/>
    </row>
    <row r="2327" spans="6:6" x14ac:dyDescent="0.35">
      <c r="F2327"/>
    </row>
    <row r="2328" spans="6:6" x14ac:dyDescent="0.35">
      <c r="F2328"/>
    </row>
    <row r="2329" spans="6:6" x14ac:dyDescent="0.35">
      <c r="F2329"/>
    </row>
    <row r="2330" spans="6:6" x14ac:dyDescent="0.35">
      <c r="F2330"/>
    </row>
    <row r="2331" spans="6:6" x14ac:dyDescent="0.35">
      <c r="F2331"/>
    </row>
    <row r="2332" spans="6:6" x14ac:dyDescent="0.35">
      <c r="F2332"/>
    </row>
    <row r="2333" spans="6:6" x14ac:dyDescent="0.35">
      <c r="F2333"/>
    </row>
    <row r="2334" spans="6:6" x14ac:dyDescent="0.35">
      <c r="F2334"/>
    </row>
    <row r="2335" spans="6:6" x14ac:dyDescent="0.35">
      <c r="F2335"/>
    </row>
    <row r="2336" spans="6:6" x14ac:dyDescent="0.35">
      <c r="F2336"/>
    </row>
    <row r="2337" spans="6:6" x14ac:dyDescent="0.35">
      <c r="F2337"/>
    </row>
    <row r="2338" spans="6:6" x14ac:dyDescent="0.35">
      <c r="F2338"/>
    </row>
    <row r="2339" spans="6:6" x14ac:dyDescent="0.35">
      <c r="F2339"/>
    </row>
    <row r="2340" spans="6:6" x14ac:dyDescent="0.35">
      <c r="F2340"/>
    </row>
    <row r="2341" spans="6:6" x14ac:dyDescent="0.35">
      <c r="F2341"/>
    </row>
    <row r="2342" spans="6:6" x14ac:dyDescent="0.35">
      <c r="F2342"/>
    </row>
    <row r="2343" spans="6:6" x14ac:dyDescent="0.35">
      <c r="F2343"/>
    </row>
    <row r="2344" spans="6:6" x14ac:dyDescent="0.35">
      <c r="F2344"/>
    </row>
    <row r="2345" spans="6:6" x14ac:dyDescent="0.35">
      <c r="F2345"/>
    </row>
    <row r="2346" spans="6:6" x14ac:dyDescent="0.35">
      <c r="F2346"/>
    </row>
    <row r="2347" spans="6:6" x14ac:dyDescent="0.35">
      <c r="F2347"/>
    </row>
    <row r="2348" spans="6:6" x14ac:dyDescent="0.35">
      <c r="F2348"/>
    </row>
    <row r="2349" spans="6:6" x14ac:dyDescent="0.35">
      <c r="F2349"/>
    </row>
    <row r="2350" spans="6:6" x14ac:dyDescent="0.35">
      <c r="F2350"/>
    </row>
    <row r="2351" spans="6:6" x14ac:dyDescent="0.35">
      <c r="F2351"/>
    </row>
    <row r="2352" spans="6:6" x14ac:dyDescent="0.35">
      <c r="F2352"/>
    </row>
    <row r="2353" spans="6:6" x14ac:dyDescent="0.35">
      <c r="F2353"/>
    </row>
    <row r="2354" spans="6:6" x14ac:dyDescent="0.35">
      <c r="F2354"/>
    </row>
    <row r="2355" spans="6:6" x14ac:dyDescent="0.35">
      <c r="F2355"/>
    </row>
    <row r="2356" spans="6:6" x14ac:dyDescent="0.35">
      <c r="F2356"/>
    </row>
    <row r="2357" spans="6:6" x14ac:dyDescent="0.35">
      <c r="F2357"/>
    </row>
    <row r="2358" spans="6:6" x14ac:dyDescent="0.35">
      <c r="F2358"/>
    </row>
    <row r="2359" spans="6:6" x14ac:dyDescent="0.35">
      <c r="F2359"/>
    </row>
    <row r="2360" spans="6:6" x14ac:dyDescent="0.35">
      <c r="F2360"/>
    </row>
    <row r="2361" spans="6:6" x14ac:dyDescent="0.35">
      <c r="F2361"/>
    </row>
    <row r="2362" spans="6:6" x14ac:dyDescent="0.35">
      <c r="F2362"/>
    </row>
    <row r="2363" spans="6:6" x14ac:dyDescent="0.35">
      <c r="F2363"/>
    </row>
    <row r="2364" spans="6:6" x14ac:dyDescent="0.35">
      <c r="F2364"/>
    </row>
    <row r="2365" spans="6:6" x14ac:dyDescent="0.35">
      <c r="F2365"/>
    </row>
    <row r="2366" spans="6:6" x14ac:dyDescent="0.35">
      <c r="F2366"/>
    </row>
    <row r="2367" spans="6:6" x14ac:dyDescent="0.35">
      <c r="F2367"/>
    </row>
    <row r="2368" spans="6:6" x14ac:dyDescent="0.35">
      <c r="F2368"/>
    </row>
    <row r="2369" spans="6:6" x14ac:dyDescent="0.35">
      <c r="F2369"/>
    </row>
    <row r="2370" spans="6:6" x14ac:dyDescent="0.35">
      <c r="F2370"/>
    </row>
    <row r="2371" spans="6:6" x14ac:dyDescent="0.35">
      <c r="F2371"/>
    </row>
    <row r="2372" spans="6:6" x14ac:dyDescent="0.35">
      <c r="F2372"/>
    </row>
    <row r="2373" spans="6:6" x14ac:dyDescent="0.35">
      <c r="F2373"/>
    </row>
    <row r="2374" spans="6:6" x14ac:dyDescent="0.35">
      <c r="F2374"/>
    </row>
    <row r="2375" spans="6:6" x14ac:dyDescent="0.35">
      <c r="F2375"/>
    </row>
    <row r="2376" spans="6:6" x14ac:dyDescent="0.35">
      <c r="F2376"/>
    </row>
    <row r="2377" spans="6:6" x14ac:dyDescent="0.35">
      <c r="F2377"/>
    </row>
    <row r="2378" spans="6:6" x14ac:dyDescent="0.35">
      <c r="F2378"/>
    </row>
    <row r="2379" spans="6:6" x14ac:dyDescent="0.35">
      <c r="F2379"/>
    </row>
    <row r="2380" spans="6:6" x14ac:dyDescent="0.35">
      <c r="F2380"/>
    </row>
    <row r="2381" spans="6:6" x14ac:dyDescent="0.35">
      <c r="F2381"/>
    </row>
    <row r="2382" spans="6:6" x14ac:dyDescent="0.35">
      <c r="F2382"/>
    </row>
    <row r="2383" spans="6:6" x14ac:dyDescent="0.35">
      <c r="F2383"/>
    </row>
    <row r="2384" spans="6:6" x14ac:dyDescent="0.35">
      <c r="F2384"/>
    </row>
    <row r="2385" spans="6:6" x14ac:dyDescent="0.35">
      <c r="F2385"/>
    </row>
    <row r="2386" spans="6:6" x14ac:dyDescent="0.35">
      <c r="F2386"/>
    </row>
    <row r="2387" spans="6:6" x14ac:dyDescent="0.35">
      <c r="F2387"/>
    </row>
    <row r="2388" spans="6:6" x14ac:dyDescent="0.35">
      <c r="F2388"/>
    </row>
    <row r="2389" spans="6:6" x14ac:dyDescent="0.35">
      <c r="F2389"/>
    </row>
    <row r="2390" spans="6:6" x14ac:dyDescent="0.35">
      <c r="F2390"/>
    </row>
    <row r="2391" spans="6:6" x14ac:dyDescent="0.35">
      <c r="F2391"/>
    </row>
    <row r="2392" spans="6:6" x14ac:dyDescent="0.35">
      <c r="F2392"/>
    </row>
    <row r="2393" spans="6:6" x14ac:dyDescent="0.35">
      <c r="F2393"/>
    </row>
    <row r="2394" spans="6:6" x14ac:dyDescent="0.35">
      <c r="F2394"/>
    </row>
    <row r="2395" spans="6:6" x14ac:dyDescent="0.35">
      <c r="F2395"/>
    </row>
    <row r="2396" spans="6:6" x14ac:dyDescent="0.35">
      <c r="F2396"/>
    </row>
    <row r="2397" spans="6:6" x14ac:dyDescent="0.35">
      <c r="F2397"/>
    </row>
    <row r="2398" spans="6:6" x14ac:dyDescent="0.35">
      <c r="F2398"/>
    </row>
    <row r="2399" spans="6:6" x14ac:dyDescent="0.35">
      <c r="F2399"/>
    </row>
    <row r="2400" spans="6:6" x14ac:dyDescent="0.35">
      <c r="F2400"/>
    </row>
    <row r="2401" spans="6:6" x14ac:dyDescent="0.35">
      <c r="F2401"/>
    </row>
    <row r="2402" spans="6:6" x14ac:dyDescent="0.35">
      <c r="F2402"/>
    </row>
    <row r="2403" spans="6:6" x14ac:dyDescent="0.35">
      <c r="F2403"/>
    </row>
    <row r="2404" spans="6:6" x14ac:dyDescent="0.35">
      <c r="F2404"/>
    </row>
    <row r="2405" spans="6:6" x14ac:dyDescent="0.35">
      <c r="F2405"/>
    </row>
    <row r="2406" spans="6:6" x14ac:dyDescent="0.35">
      <c r="F2406"/>
    </row>
    <row r="2407" spans="6:6" x14ac:dyDescent="0.35">
      <c r="F2407"/>
    </row>
    <row r="2408" spans="6:6" x14ac:dyDescent="0.35">
      <c r="F2408"/>
    </row>
    <row r="2409" spans="6:6" x14ac:dyDescent="0.35">
      <c r="F2409"/>
    </row>
    <row r="2410" spans="6:6" x14ac:dyDescent="0.35">
      <c r="F2410"/>
    </row>
    <row r="2411" spans="6:6" x14ac:dyDescent="0.35">
      <c r="F2411"/>
    </row>
    <row r="2412" spans="6:6" x14ac:dyDescent="0.35">
      <c r="F2412"/>
    </row>
    <row r="2413" spans="6:6" x14ac:dyDescent="0.35">
      <c r="F2413"/>
    </row>
    <row r="2414" spans="6:6" x14ac:dyDescent="0.35">
      <c r="F2414"/>
    </row>
    <row r="2415" spans="6:6" x14ac:dyDescent="0.35">
      <c r="F2415"/>
    </row>
    <row r="2416" spans="6:6" x14ac:dyDescent="0.35">
      <c r="F2416"/>
    </row>
    <row r="2417" spans="6:6" x14ac:dyDescent="0.35">
      <c r="F2417"/>
    </row>
    <row r="2418" spans="6:6" x14ac:dyDescent="0.35">
      <c r="F2418"/>
    </row>
    <row r="2419" spans="6:6" x14ac:dyDescent="0.35">
      <c r="F2419"/>
    </row>
    <row r="2420" spans="6:6" x14ac:dyDescent="0.35">
      <c r="F2420"/>
    </row>
    <row r="2421" spans="6:6" x14ac:dyDescent="0.35">
      <c r="F2421"/>
    </row>
    <row r="2422" spans="6:6" x14ac:dyDescent="0.35">
      <c r="F2422"/>
    </row>
    <row r="2423" spans="6:6" x14ac:dyDescent="0.35">
      <c r="F2423"/>
    </row>
    <row r="2424" spans="6:6" x14ac:dyDescent="0.35">
      <c r="F2424"/>
    </row>
    <row r="2425" spans="6:6" x14ac:dyDescent="0.35">
      <c r="F2425"/>
    </row>
    <row r="2426" spans="6:6" x14ac:dyDescent="0.35">
      <c r="F2426"/>
    </row>
    <row r="2427" spans="6:6" x14ac:dyDescent="0.35">
      <c r="F2427"/>
    </row>
    <row r="2428" spans="6:6" x14ac:dyDescent="0.35">
      <c r="F2428"/>
    </row>
    <row r="2429" spans="6:6" x14ac:dyDescent="0.35">
      <c r="F2429"/>
    </row>
    <row r="2430" spans="6:6" x14ac:dyDescent="0.35">
      <c r="F2430"/>
    </row>
    <row r="2431" spans="6:6" x14ac:dyDescent="0.35">
      <c r="F2431"/>
    </row>
    <row r="2432" spans="6:6" x14ac:dyDescent="0.35">
      <c r="F2432"/>
    </row>
    <row r="2433" spans="6:6" x14ac:dyDescent="0.35">
      <c r="F2433"/>
    </row>
    <row r="2434" spans="6:6" x14ac:dyDescent="0.35">
      <c r="F2434"/>
    </row>
    <row r="2435" spans="6:6" x14ac:dyDescent="0.35">
      <c r="F2435"/>
    </row>
    <row r="2436" spans="6:6" x14ac:dyDescent="0.35">
      <c r="F2436"/>
    </row>
    <row r="2437" spans="6:6" x14ac:dyDescent="0.35">
      <c r="F2437"/>
    </row>
    <row r="2438" spans="6:6" x14ac:dyDescent="0.35">
      <c r="F2438"/>
    </row>
    <row r="2439" spans="6:6" x14ac:dyDescent="0.35">
      <c r="F2439"/>
    </row>
    <row r="2440" spans="6:6" x14ac:dyDescent="0.35">
      <c r="F2440"/>
    </row>
    <row r="2441" spans="6:6" x14ac:dyDescent="0.35">
      <c r="F2441"/>
    </row>
    <row r="2442" spans="6:6" x14ac:dyDescent="0.35">
      <c r="F2442"/>
    </row>
    <row r="2443" spans="6:6" x14ac:dyDescent="0.35">
      <c r="F2443"/>
    </row>
    <row r="2444" spans="6:6" x14ac:dyDescent="0.35">
      <c r="F2444"/>
    </row>
    <row r="2445" spans="6:6" x14ac:dyDescent="0.35">
      <c r="F2445"/>
    </row>
    <row r="2446" spans="6:6" x14ac:dyDescent="0.35">
      <c r="F2446"/>
    </row>
    <row r="2447" spans="6:6" x14ac:dyDescent="0.35">
      <c r="F2447"/>
    </row>
    <row r="2448" spans="6:6" x14ac:dyDescent="0.35">
      <c r="F2448"/>
    </row>
    <row r="2449" spans="6:6" x14ac:dyDescent="0.35">
      <c r="F2449"/>
    </row>
    <row r="2450" spans="6:6" x14ac:dyDescent="0.35">
      <c r="F2450"/>
    </row>
    <row r="2451" spans="6:6" x14ac:dyDescent="0.35">
      <c r="F2451"/>
    </row>
    <row r="2452" spans="6:6" x14ac:dyDescent="0.35">
      <c r="F2452"/>
    </row>
    <row r="2453" spans="6:6" x14ac:dyDescent="0.35">
      <c r="F2453"/>
    </row>
    <row r="2454" spans="6:6" x14ac:dyDescent="0.35">
      <c r="F2454"/>
    </row>
    <row r="2455" spans="6:6" x14ac:dyDescent="0.35">
      <c r="F2455"/>
    </row>
    <row r="2456" spans="6:6" x14ac:dyDescent="0.35">
      <c r="F2456"/>
    </row>
    <row r="2457" spans="6:6" x14ac:dyDescent="0.35">
      <c r="F2457"/>
    </row>
    <row r="2458" spans="6:6" x14ac:dyDescent="0.35">
      <c r="F2458"/>
    </row>
    <row r="2459" spans="6:6" x14ac:dyDescent="0.35">
      <c r="F2459"/>
    </row>
    <row r="2460" spans="6:6" x14ac:dyDescent="0.35">
      <c r="F2460"/>
    </row>
    <row r="2461" spans="6:6" x14ac:dyDescent="0.35">
      <c r="F2461"/>
    </row>
    <row r="2462" spans="6:6" x14ac:dyDescent="0.35">
      <c r="F2462"/>
    </row>
    <row r="2463" spans="6:6" x14ac:dyDescent="0.35">
      <c r="F2463"/>
    </row>
    <row r="2464" spans="6:6" x14ac:dyDescent="0.35">
      <c r="F2464"/>
    </row>
    <row r="2465" spans="6:6" x14ac:dyDescent="0.35">
      <c r="F2465"/>
    </row>
    <row r="2466" spans="6:6" x14ac:dyDescent="0.35">
      <c r="F2466"/>
    </row>
    <row r="2467" spans="6:6" x14ac:dyDescent="0.35">
      <c r="F2467"/>
    </row>
    <row r="2468" spans="6:6" x14ac:dyDescent="0.35">
      <c r="F2468"/>
    </row>
    <row r="2469" spans="6:6" x14ac:dyDescent="0.35">
      <c r="F2469"/>
    </row>
    <row r="2470" spans="6:6" x14ac:dyDescent="0.35">
      <c r="F2470"/>
    </row>
    <row r="2471" spans="6:6" x14ac:dyDescent="0.35">
      <c r="F2471"/>
    </row>
    <row r="2472" spans="6:6" x14ac:dyDescent="0.35">
      <c r="F2472"/>
    </row>
    <row r="2473" spans="6:6" x14ac:dyDescent="0.35">
      <c r="F2473"/>
    </row>
    <row r="2474" spans="6:6" x14ac:dyDescent="0.35">
      <c r="F2474"/>
    </row>
    <row r="2475" spans="6:6" x14ac:dyDescent="0.35">
      <c r="F2475"/>
    </row>
    <row r="2476" spans="6:6" x14ac:dyDescent="0.35">
      <c r="F2476"/>
    </row>
    <row r="2477" spans="6:6" x14ac:dyDescent="0.35">
      <c r="F2477"/>
    </row>
    <row r="2478" spans="6:6" x14ac:dyDescent="0.35">
      <c r="F2478"/>
    </row>
    <row r="2479" spans="6:6" x14ac:dyDescent="0.35">
      <c r="F2479"/>
    </row>
    <row r="2480" spans="6:6" x14ac:dyDescent="0.35">
      <c r="F2480"/>
    </row>
    <row r="2481" spans="6:6" x14ac:dyDescent="0.35">
      <c r="F2481"/>
    </row>
    <row r="2482" spans="6:6" x14ac:dyDescent="0.35">
      <c r="F2482"/>
    </row>
    <row r="2483" spans="6:6" x14ac:dyDescent="0.35">
      <c r="F2483"/>
    </row>
    <row r="2484" spans="6:6" x14ac:dyDescent="0.35">
      <c r="F2484"/>
    </row>
    <row r="2485" spans="6:6" x14ac:dyDescent="0.35">
      <c r="F2485"/>
    </row>
    <row r="2486" spans="6:6" x14ac:dyDescent="0.35">
      <c r="F2486"/>
    </row>
    <row r="2487" spans="6:6" x14ac:dyDescent="0.35">
      <c r="F2487"/>
    </row>
    <row r="2488" spans="6:6" x14ac:dyDescent="0.35">
      <c r="F2488"/>
    </row>
    <row r="2489" spans="6:6" x14ac:dyDescent="0.35">
      <c r="F2489"/>
    </row>
    <row r="2490" spans="6:6" x14ac:dyDescent="0.35">
      <c r="F2490"/>
    </row>
    <row r="2491" spans="6:6" x14ac:dyDescent="0.35">
      <c r="F2491"/>
    </row>
    <row r="2492" spans="6:6" x14ac:dyDescent="0.35">
      <c r="F2492"/>
    </row>
    <row r="2493" spans="6:6" x14ac:dyDescent="0.35">
      <c r="F2493"/>
    </row>
    <row r="2494" spans="6:6" x14ac:dyDescent="0.35">
      <c r="F2494"/>
    </row>
    <row r="2495" spans="6:6" x14ac:dyDescent="0.35">
      <c r="F2495"/>
    </row>
    <row r="2496" spans="6:6" x14ac:dyDescent="0.35">
      <c r="F2496"/>
    </row>
    <row r="2497" spans="6:6" x14ac:dyDescent="0.35">
      <c r="F2497"/>
    </row>
    <row r="2498" spans="6:6" x14ac:dyDescent="0.35">
      <c r="F2498"/>
    </row>
    <row r="2499" spans="6:6" x14ac:dyDescent="0.35">
      <c r="F2499"/>
    </row>
    <row r="2500" spans="6:6" x14ac:dyDescent="0.35">
      <c r="F2500"/>
    </row>
    <row r="2501" spans="6:6" x14ac:dyDescent="0.35">
      <c r="F2501"/>
    </row>
    <row r="2502" spans="6:6" x14ac:dyDescent="0.35">
      <c r="F2502"/>
    </row>
    <row r="2503" spans="6:6" x14ac:dyDescent="0.35">
      <c r="F2503"/>
    </row>
    <row r="2504" spans="6:6" x14ac:dyDescent="0.35">
      <c r="F2504"/>
    </row>
    <row r="2505" spans="6:6" x14ac:dyDescent="0.35">
      <c r="F2505"/>
    </row>
    <row r="2506" spans="6:6" x14ac:dyDescent="0.35">
      <c r="F2506"/>
    </row>
    <row r="2507" spans="6:6" x14ac:dyDescent="0.35">
      <c r="F2507"/>
    </row>
    <row r="2508" spans="6:6" x14ac:dyDescent="0.35">
      <c r="F2508"/>
    </row>
    <row r="2509" spans="6:6" x14ac:dyDescent="0.35">
      <c r="F2509"/>
    </row>
    <row r="2510" spans="6:6" x14ac:dyDescent="0.35">
      <c r="F2510"/>
    </row>
    <row r="2511" spans="6:6" x14ac:dyDescent="0.35">
      <c r="F2511"/>
    </row>
    <row r="2512" spans="6:6" x14ac:dyDescent="0.35">
      <c r="F2512"/>
    </row>
    <row r="2513" spans="6:6" x14ac:dyDescent="0.35">
      <c r="F2513"/>
    </row>
    <row r="2514" spans="6:6" x14ac:dyDescent="0.35">
      <c r="F2514"/>
    </row>
    <row r="2515" spans="6:6" x14ac:dyDescent="0.35">
      <c r="F2515"/>
    </row>
    <row r="2516" spans="6:6" x14ac:dyDescent="0.35">
      <c r="F2516"/>
    </row>
    <row r="2517" spans="6:6" x14ac:dyDescent="0.35">
      <c r="F2517"/>
    </row>
    <row r="2518" spans="6:6" x14ac:dyDescent="0.35">
      <c r="F2518"/>
    </row>
    <row r="2519" spans="6:6" x14ac:dyDescent="0.35">
      <c r="F2519"/>
    </row>
    <row r="2520" spans="6:6" x14ac:dyDescent="0.35">
      <c r="F2520"/>
    </row>
    <row r="2521" spans="6:6" x14ac:dyDescent="0.35">
      <c r="F2521"/>
    </row>
    <row r="2522" spans="6:6" x14ac:dyDescent="0.35">
      <c r="F2522"/>
    </row>
    <row r="2523" spans="6:6" x14ac:dyDescent="0.35">
      <c r="F2523"/>
    </row>
    <row r="2524" spans="6:6" x14ac:dyDescent="0.35">
      <c r="F2524"/>
    </row>
    <row r="2525" spans="6:6" x14ac:dyDescent="0.35">
      <c r="F2525"/>
    </row>
    <row r="2526" spans="6:6" x14ac:dyDescent="0.35">
      <c r="F2526"/>
    </row>
    <row r="2527" spans="6:6" x14ac:dyDescent="0.35">
      <c r="F2527"/>
    </row>
    <row r="2528" spans="6:6" x14ac:dyDescent="0.35">
      <c r="F2528"/>
    </row>
    <row r="2529" spans="6:6" x14ac:dyDescent="0.35">
      <c r="F2529"/>
    </row>
    <row r="2530" spans="6:6" x14ac:dyDescent="0.35">
      <c r="F2530"/>
    </row>
    <row r="2531" spans="6:6" x14ac:dyDescent="0.35">
      <c r="F2531"/>
    </row>
    <row r="2532" spans="6:6" x14ac:dyDescent="0.35">
      <c r="F2532"/>
    </row>
    <row r="2533" spans="6:6" x14ac:dyDescent="0.35">
      <c r="F2533"/>
    </row>
    <row r="2534" spans="6:6" x14ac:dyDescent="0.35">
      <c r="F2534"/>
    </row>
    <row r="2535" spans="6:6" x14ac:dyDescent="0.35">
      <c r="F2535"/>
    </row>
    <row r="2536" spans="6:6" x14ac:dyDescent="0.35">
      <c r="F2536"/>
    </row>
    <row r="2537" spans="6:6" x14ac:dyDescent="0.35">
      <c r="F2537"/>
    </row>
    <row r="2538" spans="6:6" x14ac:dyDescent="0.35">
      <c r="F2538"/>
    </row>
    <row r="2539" spans="6:6" x14ac:dyDescent="0.35">
      <c r="F2539"/>
    </row>
    <row r="2540" spans="6:6" x14ac:dyDescent="0.35">
      <c r="F2540"/>
    </row>
    <row r="2541" spans="6:6" x14ac:dyDescent="0.35">
      <c r="F2541"/>
    </row>
    <row r="2542" spans="6:6" x14ac:dyDescent="0.35">
      <c r="F2542"/>
    </row>
    <row r="2543" spans="6:6" x14ac:dyDescent="0.35">
      <c r="F2543"/>
    </row>
    <row r="2544" spans="6:6" x14ac:dyDescent="0.35">
      <c r="F2544"/>
    </row>
    <row r="2545" spans="6:6" x14ac:dyDescent="0.35">
      <c r="F2545"/>
    </row>
    <row r="2546" spans="6:6" x14ac:dyDescent="0.35">
      <c r="F2546"/>
    </row>
    <row r="2547" spans="6:6" x14ac:dyDescent="0.35">
      <c r="F2547"/>
    </row>
    <row r="2548" spans="6:6" x14ac:dyDescent="0.35">
      <c r="F2548"/>
    </row>
    <row r="2549" spans="6:6" x14ac:dyDescent="0.35">
      <c r="F2549"/>
    </row>
    <row r="2550" spans="6:6" x14ac:dyDescent="0.35">
      <c r="F2550"/>
    </row>
    <row r="2551" spans="6:6" x14ac:dyDescent="0.35">
      <c r="F2551"/>
    </row>
    <row r="2552" spans="6:6" x14ac:dyDescent="0.35">
      <c r="F2552"/>
    </row>
    <row r="2553" spans="6:6" x14ac:dyDescent="0.35">
      <c r="F2553"/>
    </row>
    <row r="2554" spans="6:6" x14ac:dyDescent="0.35">
      <c r="F2554"/>
    </row>
    <row r="2555" spans="6:6" x14ac:dyDescent="0.35">
      <c r="F2555"/>
    </row>
    <row r="2556" spans="6:6" x14ac:dyDescent="0.35">
      <c r="F2556"/>
    </row>
    <row r="2557" spans="6:6" x14ac:dyDescent="0.35">
      <c r="F2557"/>
    </row>
    <row r="2558" spans="6:6" x14ac:dyDescent="0.35">
      <c r="F2558"/>
    </row>
    <row r="2559" spans="6:6" x14ac:dyDescent="0.35">
      <c r="F2559"/>
    </row>
    <row r="2560" spans="6:6" x14ac:dyDescent="0.35">
      <c r="F2560"/>
    </row>
    <row r="2561" spans="6:6" x14ac:dyDescent="0.35">
      <c r="F2561"/>
    </row>
    <row r="2562" spans="6:6" x14ac:dyDescent="0.35">
      <c r="F2562"/>
    </row>
    <row r="2563" spans="6:6" x14ac:dyDescent="0.35">
      <c r="F2563"/>
    </row>
    <row r="2564" spans="6:6" x14ac:dyDescent="0.35">
      <c r="F2564"/>
    </row>
    <row r="2565" spans="6:6" x14ac:dyDescent="0.35">
      <c r="F2565"/>
    </row>
    <row r="2566" spans="6:6" x14ac:dyDescent="0.35">
      <c r="F2566"/>
    </row>
    <row r="2567" spans="6:6" x14ac:dyDescent="0.35">
      <c r="F2567"/>
    </row>
    <row r="2568" spans="6:6" x14ac:dyDescent="0.35">
      <c r="F2568"/>
    </row>
    <row r="2569" spans="6:6" x14ac:dyDescent="0.35">
      <c r="F2569"/>
    </row>
    <row r="2570" spans="6:6" x14ac:dyDescent="0.35">
      <c r="F2570"/>
    </row>
    <row r="2571" spans="6:6" x14ac:dyDescent="0.35">
      <c r="F2571"/>
    </row>
    <row r="2572" spans="6:6" x14ac:dyDescent="0.35">
      <c r="F2572"/>
    </row>
    <row r="2573" spans="6:6" x14ac:dyDescent="0.35">
      <c r="F2573"/>
    </row>
    <row r="2574" spans="6:6" x14ac:dyDescent="0.35">
      <c r="F2574"/>
    </row>
    <row r="2575" spans="6:6" x14ac:dyDescent="0.35">
      <c r="F2575"/>
    </row>
    <row r="2576" spans="6:6" x14ac:dyDescent="0.35">
      <c r="F2576"/>
    </row>
    <row r="2577" spans="6:6" x14ac:dyDescent="0.35">
      <c r="F2577"/>
    </row>
    <row r="2578" spans="6:6" x14ac:dyDescent="0.35">
      <c r="F2578"/>
    </row>
    <row r="2579" spans="6:6" x14ac:dyDescent="0.35">
      <c r="F2579"/>
    </row>
    <row r="2580" spans="6:6" x14ac:dyDescent="0.35">
      <c r="F2580"/>
    </row>
    <row r="2581" spans="6:6" x14ac:dyDescent="0.35">
      <c r="F2581"/>
    </row>
    <row r="2582" spans="6:6" x14ac:dyDescent="0.35">
      <c r="F2582"/>
    </row>
    <row r="2583" spans="6:6" x14ac:dyDescent="0.35">
      <c r="F2583"/>
    </row>
    <row r="2584" spans="6:6" x14ac:dyDescent="0.35">
      <c r="F2584"/>
    </row>
    <row r="2585" spans="6:6" x14ac:dyDescent="0.35">
      <c r="F2585"/>
    </row>
    <row r="2586" spans="6:6" x14ac:dyDescent="0.35">
      <c r="F2586"/>
    </row>
    <row r="2587" spans="6:6" x14ac:dyDescent="0.35">
      <c r="F2587"/>
    </row>
    <row r="2588" spans="6:6" x14ac:dyDescent="0.35">
      <c r="F2588"/>
    </row>
    <row r="2589" spans="6:6" x14ac:dyDescent="0.35">
      <c r="F2589"/>
    </row>
    <row r="2590" spans="6:6" x14ac:dyDescent="0.35">
      <c r="F2590"/>
    </row>
    <row r="2591" spans="6:6" x14ac:dyDescent="0.35">
      <c r="F2591"/>
    </row>
    <row r="2592" spans="6:6" x14ac:dyDescent="0.35">
      <c r="F2592"/>
    </row>
    <row r="2593" spans="6:6" x14ac:dyDescent="0.35">
      <c r="F2593"/>
    </row>
    <row r="2594" spans="6:6" x14ac:dyDescent="0.35">
      <c r="F2594"/>
    </row>
    <row r="2595" spans="6:6" x14ac:dyDescent="0.35">
      <c r="F2595"/>
    </row>
    <row r="2596" spans="6:6" x14ac:dyDescent="0.35">
      <c r="F2596"/>
    </row>
    <row r="2597" spans="6:6" x14ac:dyDescent="0.35">
      <c r="F2597"/>
    </row>
    <row r="2598" spans="6:6" x14ac:dyDescent="0.35">
      <c r="F2598"/>
    </row>
    <row r="2599" spans="6:6" x14ac:dyDescent="0.35">
      <c r="F2599"/>
    </row>
    <row r="2600" spans="6:6" x14ac:dyDescent="0.35">
      <c r="F2600"/>
    </row>
    <row r="2601" spans="6:6" x14ac:dyDescent="0.35">
      <c r="F2601"/>
    </row>
    <row r="2602" spans="6:6" x14ac:dyDescent="0.35">
      <c r="F2602"/>
    </row>
    <row r="2603" spans="6:6" x14ac:dyDescent="0.35">
      <c r="F2603"/>
    </row>
    <row r="2604" spans="6:6" x14ac:dyDescent="0.35">
      <c r="F2604"/>
    </row>
    <row r="2605" spans="6:6" x14ac:dyDescent="0.35">
      <c r="F2605"/>
    </row>
    <row r="2606" spans="6:6" x14ac:dyDescent="0.35">
      <c r="F2606"/>
    </row>
    <row r="2607" spans="6:6" x14ac:dyDescent="0.35">
      <c r="F2607"/>
    </row>
    <row r="2608" spans="6:6" x14ac:dyDescent="0.35">
      <c r="F2608"/>
    </row>
    <row r="2609" spans="6:6" x14ac:dyDescent="0.35">
      <c r="F2609"/>
    </row>
    <row r="2610" spans="6:6" x14ac:dyDescent="0.35">
      <c r="F2610"/>
    </row>
    <row r="2611" spans="6:6" x14ac:dyDescent="0.35">
      <c r="F2611"/>
    </row>
    <row r="2612" spans="6:6" x14ac:dyDescent="0.35">
      <c r="F2612"/>
    </row>
    <row r="2613" spans="6:6" x14ac:dyDescent="0.35">
      <c r="F2613"/>
    </row>
    <row r="2614" spans="6:6" x14ac:dyDescent="0.35">
      <c r="F2614"/>
    </row>
    <row r="2615" spans="6:6" x14ac:dyDescent="0.35">
      <c r="F2615"/>
    </row>
    <row r="2616" spans="6:6" x14ac:dyDescent="0.35">
      <c r="F2616"/>
    </row>
    <row r="2617" spans="6:6" x14ac:dyDescent="0.35">
      <c r="F2617"/>
    </row>
    <row r="2618" spans="6:6" x14ac:dyDescent="0.35">
      <c r="F2618"/>
    </row>
    <row r="2619" spans="6:6" x14ac:dyDescent="0.35">
      <c r="F2619"/>
    </row>
    <row r="2620" spans="6:6" x14ac:dyDescent="0.35">
      <c r="F2620"/>
    </row>
    <row r="2621" spans="6:6" x14ac:dyDescent="0.35">
      <c r="F2621"/>
    </row>
    <row r="2622" spans="6:6" x14ac:dyDescent="0.35">
      <c r="F2622"/>
    </row>
    <row r="2623" spans="6:6" x14ac:dyDescent="0.35">
      <c r="F2623"/>
    </row>
    <row r="2624" spans="6:6" x14ac:dyDescent="0.35">
      <c r="F2624"/>
    </row>
    <row r="2625" spans="6:6" x14ac:dyDescent="0.35">
      <c r="F2625"/>
    </row>
    <row r="2626" spans="6:6" x14ac:dyDescent="0.35">
      <c r="F2626"/>
    </row>
    <row r="2627" spans="6:6" x14ac:dyDescent="0.35">
      <c r="F2627"/>
    </row>
    <row r="2628" spans="6:6" x14ac:dyDescent="0.35">
      <c r="F2628"/>
    </row>
    <row r="2629" spans="6:6" x14ac:dyDescent="0.35">
      <c r="F2629"/>
    </row>
    <row r="2630" spans="6:6" x14ac:dyDescent="0.35">
      <c r="F2630"/>
    </row>
    <row r="2631" spans="6:6" x14ac:dyDescent="0.35">
      <c r="F2631"/>
    </row>
    <row r="2632" spans="6:6" x14ac:dyDescent="0.35">
      <c r="F2632"/>
    </row>
    <row r="2633" spans="6:6" x14ac:dyDescent="0.35">
      <c r="F2633"/>
    </row>
    <row r="2634" spans="6:6" x14ac:dyDescent="0.35">
      <c r="F2634"/>
    </row>
    <row r="2635" spans="6:6" x14ac:dyDescent="0.35">
      <c r="F2635"/>
    </row>
    <row r="2636" spans="6:6" x14ac:dyDescent="0.35">
      <c r="F2636"/>
    </row>
    <row r="2637" spans="6:6" x14ac:dyDescent="0.35">
      <c r="F2637"/>
    </row>
    <row r="2638" spans="6:6" x14ac:dyDescent="0.35">
      <c r="F2638"/>
    </row>
    <row r="2639" spans="6:6" x14ac:dyDescent="0.35">
      <c r="F2639"/>
    </row>
    <row r="2640" spans="6:6" x14ac:dyDescent="0.35">
      <c r="F2640"/>
    </row>
    <row r="2641" spans="6:6" x14ac:dyDescent="0.35">
      <c r="F2641"/>
    </row>
    <row r="2642" spans="6:6" x14ac:dyDescent="0.35">
      <c r="F2642"/>
    </row>
    <row r="2643" spans="6:6" x14ac:dyDescent="0.35">
      <c r="F2643"/>
    </row>
    <row r="2644" spans="6:6" x14ac:dyDescent="0.35">
      <c r="F2644"/>
    </row>
    <row r="2645" spans="6:6" x14ac:dyDescent="0.35">
      <c r="F2645"/>
    </row>
    <row r="2646" spans="6:6" x14ac:dyDescent="0.35">
      <c r="F2646"/>
    </row>
    <row r="2647" spans="6:6" x14ac:dyDescent="0.35">
      <c r="F2647"/>
    </row>
    <row r="2648" spans="6:6" x14ac:dyDescent="0.35">
      <c r="F2648"/>
    </row>
    <row r="2649" spans="6:6" x14ac:dyDescent="0.35">
      <c r="F2649"/>
    </row>
    <row r="2650" spans="6:6" x14ac:dyDescent="0.35">
      <c r="F2650"/>
    </row>
    <row r="2651" spans="6:6" x14ac:dyDescent="0.35">
      <c r="F2651"/>
    </row>
    <row r="2652" spans="6:6" x14ac:dyDescent="0.35">
      <c r="F2652"/>
    </row>
    <row r="2653" spans="6:6" x14ac:dyDescent="0.35">
      <c r="F2653"/>
    </row>
    <row r="2654" spans="6:6" x14ac:dyDescent="0.35">
      <c r="F2654"/>
    </row>
    <row r="2655" spans="6:6" x14ac:dyDescent="0.35">
      <c r="F2655"/>
    </row>
    <row r="2656" spans="6:6" x14ac:dyDescent="0.35">
      <c r="F2656"/>
    </row>
    <row r="2657" spans="6:6" x14ac:dyDescent="0.35">
      <c r="F2657"/>
    </row>
    <row r="2658" spans="6:6" x14ac:dyDescent="0.35">
      <c r="F2658"/>
    </row>
    <row r="2659" spans="6:6" x14ac:dyDescent="0.35">
      <c r="F2659"/>
    </row>
    <row r="2660" spans="6:6" x14ac:dyDescent="0.35">
      <c r="F2660"/>
    </row>
    <row r="2661" spans="6:6" x14ac:dyDescent="0.35">
      <c r="F2661"/>
    </row>
    <row r="2662" spans="6:6" x14ac:dyDescent="0.35">
      <c r="F2662"/>
    </row>
    <row r="2663" spans="6:6" x14ac:dyDescent="0.35">
      <c r="F2663"/>
    </row>
    <row r="2664" spans="6:6" x14ac:dyDescent="0.35">
      <c r="F2664"/>
    </row>
    <row r="2665" spans="6:6" x14ac:dyDescent="0.35">
      <c r="F2665"/>
    </row>
    <row r="2666" spans="6:6" x14ac:dyDescent="0.35">
      <c r="F2666"/>
    </row>
    <row r="2667" spans="6:6" x14ac:dyDescent="0.35">
      <c r="F2667"/>
    </row>
    <row r="2668" spans="6:6" x14ac:dyDescent="0.35">
      <c r="F2668"/>
    </row>
    <row r="2669" spans="6:6" x14ac:dyDescent="0.35">
      <c r="F2669"/>
    </row>
    <row r="2670" spans="6:6" x14ac:dyDescent="0.35">
      <c r="F2670"/>
    </row>
    <row r="2671" spans="6:6" x14ac:dyDescent="0.35">
      <c r="F2671"/>
    </row>
    <row r="2672" spans="6:6" x14ac:dyDescent="0.35">
      <c r="F2672"/>
    </row>
    <row r="2673" spans="6:6" x14ac:dyDescent="0.35">
      <c r="F2673"/>
    </row>
    <row r="2674" spans="6:6" x14ac:dyDescent="0.35">
      <c r="F2674"/>
    </row>
    <row r="2675" spans="6:6" x14ac:dyDescent="0.35">
      <c r="F2675"/>
    </row>
    <row r="2676" spans="6:6" x14ac:dyDescent="0.35">
      <c r="F2676"/>
    </row>
    <row r="2677" spans="6:6" x14ac:dyDescent="0.35">
      <c r="F2677"/>
    </row>
    <row r="2678" spans="6:6" x14ac:dyDescent="0.35">
      <c r="F2678"/>
    </row>
    <row r="2679" spans="6:6" x14ac:dyDescent="0.35">
      <c r="F2679"/>
    </row>
    <row r="2680" spans="6:6" x14ac:dyDescent="0.35">
      <c r="F2680"/>
    </row>
    <row r="2681" spans="6:6" x14ac:dyDescent="0.35">
      <c r="F2681"/>
    </row>
    <row r="2682" spans="6:6" x14ac:dyDescent="0.35">
      <c r="F2682"/>
    </row>
    <row r="2683" spans="6:6" x14ac:dyDescent="0.35">
      <c r="F2683"/>
    </row>
    <row r="2684" spans="6:6" x14ac:dyDescent="0.35">
      <c r="F2684"/>
    </row>
    <row r="2685" spans="6:6" x14ac:dyDescent="0.35">
      <c r="F2685"/>
    </row>
    <row r="2686" spans="6:6" x14ac:dyDescent="0.35">
      <c r="F2686"/>
    </row>
    <row r="2687" spans="6:6" x14ac:dyDescent="0.35">
      <c r="F2687"/>
    </row>
    <row r="2688" spans="6:6" x14ac:dyDescent="0.35">
      <c r="F2688"/>
    </row>
    <row r="2689" spans="6:6" x14ac:dyDescent="0.35">
      <c r="F2689"/>
    </row>
    <row r="2690" spans="6:6" x14ac:dyDescent="0.35">
      <c r="F2690"/>
    </row>
    <row r="2691" spans="6:6" x14ac:dyDescent="0.35">
      <c r="F2691"/>
    </row>
    <row r="2692" spans="6:6" x14ac:dyDescent="0.35">
      <c r="F2692"/>
    </row>
    <row r="2693" spans="6:6" x14ac:dyDescent="0.35">
      <c r="F2693"/>
    </row>
    <row r="2694" spans="6:6" x14ac:dyDescent="0.35">
      <c r="F2694"/>
    </row>
    <row r="2695" spans="6:6" x14ac:dyDescent="0.35">
      <c r="F2695"/>
    </row>
    <row r="2696" spans="6:6" x14ac:dyDescent="0.35">
      <c r="F2696"/>
    </row>
    <row r="2697" spans="6:6" x14ac:dyDescent="0.35">
      <c r="F2697"/>
    </row>
    <row r="2698" spans="6:6" x14ac:dyDescent="0.35">
      <c r="F2698"/>
    </row>
    <row r="2699" spans="6:6" x14ac:dyDescent="0.35">
      <c r="F2699"/>
    </row>
    <row r="2700" spans="6:6" x14ac:dyDescent="0.35">
      <c r="F2700"/>
    </row>
    <row r="2701" spans="6:6" x14ac:dyDescent="0.35">
      <c r="F2701"/>
    </row>
    <row r="2702" spans="6:6" x14ac:dyDescent="0.35">
      <c r="F2702"/>
    </row>
    <row r="2703" spans="6:6" x14ac:dyDescent="0.35">
      <c r="F2703"/>
    </row>
    <row r="2704" spans="6:6" x14ac:dyDescent="0.35">
      <c r="F2704"/>
    </row>
    <row r="2705" spans="6:6" x14ac:dyDescent="0.35">
      <c r="F2705"/>
    </row>
    <row r="2706" spans="6:6" x14ac:dyDescent="0.35">
      <c r="F2706"/>
    </row>
    <row r="2707" spans="6:6" x14ac:dyDescent="0.35">
      <c r="F2707"/>
    </row>
    <row r="2708" spans="6:6" x14ac:dyDescent="0.35">
      <c r="F2708"/>
    </row>
    <row r="2709" spans="6:6" x14ac:dyDescent="0.35">
      <c r="F2709"/>
    </row>
    <row r="2710" spans="6:6" x14ac:dyDescent="0.35">
      <c r="F2710"/>
    </row>
    <row r="2711" spans="6:6" x14ac:dyDescent="0.35">
      <c r="F2711"/>
    </row>
    <row r="2712" spans="6:6" x14ac:dyDescent="0.35">
      <c r="F2712"/>
    </row>
    <row r="2713" spans="6:6" x14ac:dyDescent="0.35">
      <c r="F2713"/>
    </row>
    <row r="2714" spans="6:6" x14ac:dyDescent="0.35">
      <c r="F2714"/>
    </row>
    <row r="2715" spans="6:6" x14ac:dyDescent="0.35">
      <c r="F2715"/>
    </row>
    <row r="2716" spans="6:6" x14ac:dyDescent="0.35">
      <c r="F2716"/>
    </row>
    <row r="2717" spans="6:6" x14ac:dyDescent="0.35">
      <c r="F2717"/>
    </row>
    <row r="2718" spans="6:6" x14ac:dyDescent="0.35">
      <c r="F2718"/>
    </row>
    <row r="2719" spans="6:6" x14ac:dyDescent="0.35">
      <c r="F2719"/>
    </row>
    <row r="2720" spans="6:6" x14ac:dyDescent="0.35">
      <c r="F2720"/>
    </row>
    <row r="2721" spans="6:6" x14ac:dyDescent="0.35">
      <c r="F2721"/>
    </row>
    <row r="2722" spans="6:6" x14ac:dyDescent="0.35">
      <c r="F2722"/>
    </row>
    <row r="2723" spans="6:6" x14ac:dyDescent="0.35">
      <c r="F2723"/>
    </row>
    <row r="2724" spans="6:6" x14ac:dyDescent="0.35">
      <c r="F2724"/>
    </row>
    <row r="2725" spans="6:6" x14ac:dyDescent="0.35">
      <c r="F2725"/>
    </row>
    <row r="2726" spans="6:6" x14ac:dyDescent="0.35">
      <c r="F2726"/>
    </row>
    <row r="2727" spans="6:6" x14ac:dyDescent="0.35">
      <c r="F2727"/>
    </row>
    <row r="2728" spans="6:6" x14ac:dyDescent="0.35">
      <c r="F2728"/>
    </row>
    <row r="2729" spans="6:6" x14ac:dyDescent="0.35">
      <c r="F2729"/>
    </row>
    <row r="2730" spans="6:6" x14ac:dyDescent="0.35">
      <c r="F2730"/>
    </row>
    <row r="2731" spans="6:6" x14ac:dyDescent="0.35">
      <c r="F2731"/>
    </row>
    <row r="2732" spans="6:6" x14ac:dyDescent="0.35">
      <c r="F2732"/>
    </row>
    <row r="2733" spans="6:6" x14ac:dyDescent="0.35">
      <c r="F2733"/>
    </row>
    <row r="2734" spans="6:6" x14ac:dyDescent="0.35">
      <c r="F2734"/>
    </row>
    <row r="2735" spans="6:6" x14ac:dyDescent="0.35">
      <c r="F2735"/>
    </row>
    <row r="2736" spans="6:6" x14ac:dyDescent="0.35">
      <c r="F2736"/>
    </row>
    <row r="2737" spans="6:6" x14ac:dyDescent="0.35">
      <c r="F2737"/>
    </row>
    <row r="2738" spans="6:6" x14ac:dyDescent="0.35">
      <c r="F2738"/>
    </row>
    <row r="2739" spans="6:6" x14ac:dyDescent="0.35">
      <c r="F2739"/>
    </row>
    <row r="2740" spans="6:6" x14ac:dyDescent="0.35">
      <c r="F2740"/>
    </row>
    <row r="2741" spans="6:6" x14ac:dyDescent="0.35">
      <c r="F2741"/>
    </row>
    <row r="2742" spans="6:6" x14ac:dyDescent="0.35">
      <c r="F2742"/>
    </row>
    <row r="2743" spans="6:6" x14ac:dyDescent="0.35">
      <c r="F2743"/>
    </row>
    <row r="2744" spans="6:6" x14ac:dyDescent="0.35">
      <c r="F2744"/>
    </row>
    <row r="2745" spans="6:6" x14ac:dyDescent="0.35">
      <c r="F2745"/>
    </row>
    <row r="2746" spans="6:6" x14ac:dyDescent="0.35">
      <c r="F2746"/>
    </row>
    <row r="2747" spans="6:6" x14ac:dyDescent="0.35">
      <c r="F2747"/>
    </row>
    <row r="2748" spans="6:6" x14ac:dyDescent="0.35">
      <c r="F2748"/>
    </row>
    <row r="2749" spans="6:6" x14ac:dyDescent="0.35">
      <c r="F2749"/>
    </row>
    <row r="2750" spans="6:6" x14ac:dyDescent="0.35">
      <c r="F2750"/>
    </row>
    <row r="2751" spans="6:6" x14ac:dyDescent="0.35">
      <c r="F2751"/>
    </row>
    <row r="2752" spans="6:6" x14ac:dyDescent="0.35">
      <c r="F2752"/>
    </row>
    <row r="2753" spans="6:6" x14ac:dyDescent="0.35">
      <c r="F2753"/>
    </row>
    <row r="2754" spans="6:6" x14ac:dyDescent="0.35">
      <c r="F2754"/>
    </row>
    <row r="2755" spans="6:6" x14ac:dyDescent="0.35">
      <c r="F2755"/>
    </row>
    <row r="2756" spans="6:6" x14ac:dyDescent="0.35">
      <c r="F2756"/>
    </row>
    <row r="2757" spans="6:6" x14ac:dyDescent="0.35">
      <c r="F2757"/>
    </row>
    <row r="2758" spans="6:6" x14ac:dyDescent="0.35">
      <c r="F2758"/>
    </row>
    <row r="2759" spans="6:6" x14ac:dyDescent="0.35">
      <c r="F2759"/>
    </row>
    <row r="2760" spans="6:6" x14ac:dyDescent="0.35">
      <c r="F2760"/>
    </row>
    <row r="2761" spans="6:6" x14ac:dyDescent="0.35">
      <c r="F2761"/>
    </row>
    <row r="2762" spans="6:6" x14ac:dyDescent="0.35">
      <c r="F2762"/>
    </row>
    <row r="2763" spans="6:6" x14ac:dyDescent="0.35">
      <c r="F2763"/>
    </row>
    <row r="2764" spans="6:6" x14ac:dyDescent="0.35">
      <c r="F2764"/>
    </row>
    <row r="2765" spans="6:6" x14ac:dyDescent="0.35">
      <c r="F2765"/>
    </row>
    <row r="2766" spans="6:6" x14ac:dyDescent="0.35">
      <c r="F2766"/>
    </row>
    <row r="2767" spans="6:6" x14ac:dyDescent="0.35">
      <c r="F2767"/>
    </row>
    <row r="2768" spans="6:6" x14ac:dyDescent="0.35">
      <c r="F2768"/>
    </row>
    <row r="2769" spans="6:6" x14ac:dyDescent="0.35">
      <c r="F2769"/>
    </row>
    <row r="2770" spans="6:6" x14ac:dyDescent="0.35">
      <c r="F2770"/>
    </row>
    <row r="2771" spans="6:6" x14ac:dyDescent="0.35">
      <c r="F2771"/>
    </row>
    <row r="2772" spans="6:6" x14ac:dyDescent="0.35">
      <c r="F2772"/>
    </row>
    <row r="2773" spans="6:6" x14ac:dyDescent="0.35">
      <c r="F2773"/>
    </row>
    <row r="2774" spans="6:6" x14ac:dyDescent="0.35">
      <c r="F2774"/>
    </row>
    <row r="2775" spans="6:6" x14ac:dyDescent="0.35">
      <c r="F2775"/>
    </row>
    <row r="2776" spans="6:6" x14ac:dyDescent="0.35">
      <c r="F2776"/>
    </row>
    <row r="2777" spans="6:6" x14ac:dyDescent="0.35">
      <c r="F2777"/>
    </row>
    <row r="2778" spans="6:6" x14ac:dyDescent="0.35">
      <c r="F2778"/>
    </row>
    <row r="2779" spans="6:6" x14ac:dyDescent="0.35">
      <c r="F2779"/>
    </row>
    <row r="2780" spans="6:6" x14ac:dyDescent="0.35">
      <c r="F2780"/>
    </row>
    <row r="2781" spans="6:6" x14ac:dyDescent="0.35">
      <c r="F2781"/>
    </row>
    <row r="2782" spans="6:6" x14ac:dyDescent="0.35">
      <c r="F2782"/>
    </row>
    <row r="2783" spans="6:6" x14ac:dyDescent="0.35">
      <c r="F2783"/>
    </row>
    <row r="2784" spans="6:6" x14ac:dyDescent="0.35">
      <c r="F2784"/>
    </row>
    <row r="2785" spans="6:6" x14ac:dyDescent="0.35">
      <c r="F2785"/>
    </row>
    <row r="2786" spans="6:6" x14ac:dyDescent="0.35">
      <c r="F2786"/>
    </row>
    <row r="2787" spans="6:6" x14ac:dyDescent="0.35">
      <c r="F2787"/>
    </row>
    <row r="2788" spans="6:6" x14ac:dyDescent="0.35">
      <c r="F2788"/>
    </row>
    <row r="2789" spans="6:6" x14ac:dyDescent="0.35">
      <c r="F2789"/>
    </row>
    <row r="2790" spans="6:6" x14ac:dyDescent="0.35">
      <c r="F2790"/>
    </row>
    <row r="2791" spans="6:6" x14ac:dyDescent="0.35">
      <c r="F2791"/>
    </row>
    <row r="2792" spans="6:6" x14ac:dyDescent="0.35">
      <c r="F2792"/>
    </row>
    <row r="2793" spans="6:6" x14ac:dyDescent="0.35">
      <c r="F2793"/>
    </row>
    <row r="2794" spans="6:6" x14ac:dyDescent="0.35">
      <c r="F2794"/>
    </row>
    <row r="2795" spans="6:6" x14ac:dyDescent="0.35">
      <c r="F2795"/>
    </row>
    <row r="2796" spans="6:6" x14ac:dyDescent="0.35">
      <c r="F2796"/>
    </row>
    <row r="2797" spans="6:6" x14ac:dyDescent="0.35">
      <c r="F2797"/>
    </row>
    <row r="2798" spans="6:6" x14ac:dyDescent="0.35">
      <c r="F2798"/>
    </row>
    <row r="2799" spans="6:6" x14ac:dyDescent="0.35">
      <c r="F2799"/>
    </row>
    <row r="2800" spans="6:6" x14ac:dyDescent="0.35">
      <c r="F2800"/>
    </row>
    <row r="2801" spans="6:6" x14ac:dyDescent="0.35">
      <c r="F2801"/>
    </row>
    <row r="2802" spans="6:6" x14ac:dyDescent="0.35">
      <c r="F2802"/>
    </row>
    <row r="2803" spans="6:6" x14ac:dyDescent="0.35">
      <c r="F2803"/>
    </row>
    <row r="2804" spans="6:6" x14ac:dyDescent="0.35">
      <c r="F2804"/>
    </row>
    <row r="2805" spans="6:6" x14ac:dyDescent="0.35">
      <c r="F2805"/>
    </row>
    <row r="2806" spans="6:6" x14ac:dyDescent="0.35">
      <c r="F2806"/>
    </row>
    <row r="2807" spans="6:6" x14ac:dyDescent="0.35">
      <c r="F2807"/>
    </row>
    <row r="2808" spans="6:6" x14ac:dyDescent="0.35">
      <c r="F2808"/>
    </row>
    <row r="2809" spans="6:6" x14ac:dyDescent="0.35">
      <c r="F2809"/>
    </row>
    <row r="2810" spans="6:6" x14ac:dyDescent="0.35">
      <c r="F2810"/>
    </row>
    <row r="2811" spans="6:6" x14ac:dyDescent="0.35">
      <c r="F2811"/>
    </row>
    <row r="2812" spans="6:6" x14ac:dyDescent="0.35">
      <c r="F2812"/>
    </row>
    <row r="2813" spans="6:6" x14ac:dyDescent="0.35">
      <c r="F2813"/>
    </row>
    <row r="2814" spans="6:6" x14ac:dyDescent="0.35">
      <c r="F2814"/>
    </row>
    <row r="2815" spans="6:6" x14ac:dyDescent="0.35">
      <c r="F2815"/>
    </row>
    <row r="2816" spans="6:6" x14ac:dyDescent="0.35">
      <c r="F2816"/>
    </row>
    <row r="2817" spans="6:6" x14ac:dyDescent="0.35">
      <c r="F2817"/>
    </row>
    <row r="2818" spans="6:6" x14ac:dyDescent="0.35">
      <c r="F2818"/>
    </row>
    <row r="2819" spans="6:6" x14ac:dyDescent="0.35">
      <c r="F2819"/>
    </row>
    <row r="2820" spans="6:6" x14ac:dyDescent="0.35">
      <c r="F2820"/>
    </row>
    <row r="2821" spans="6:6" x14ac:dyDescent="0.35">
      <c r="F2821"/>
    </row>
    <row r="2822" spans="6:6" x14ac:dyDescent="0.35">
      <c r="F2822"/>
    </row>
    <row r="2823" spans="6:6" x14ac:dyDescent="0.35">
      <c r="F2823"/>
    </row>
    <row r="2824" spans="6:6" x14ac:dyDescent="0.35">
      <c r="F2824"/>
    </row>
    <row r="2825" spans="6:6" x14ac:dyDescent="0.35">
      <c r="F2825"/>
    </row>
    <row r="2826" spans="6:6" x14ac:dyDescent="0.35">
      <c r="F2826"/>
    </row>
    <row r="2827" spans="6:6" x14ac:dyDescent="0.35">
      <c r="F2827"/>
    </row>
    <row r="2828" spans="6:6" x14ac:dyDescent="0.35">
      <c r="F2828"/>
    </row>
    <row r="2829" spans="6:6" x14ac:dyDescent="0.35">
      <c r="F2829"/>
    </row>
    <row r="2830" spans="6:6" x14ac:dyDescent="0.35">
      <c r="F2830"/>
    </row>
    <row r="2831" spans="6:6" x14ac:dyDescent="0.35">
      <c r="F2831"/>
    </row>
    <row r="2832" spans="6:6" x14ac:dyDescent="0.35">
      <c r="F2832"/>
    </row>
    <row r="2833" spans="6:6" x14ac:dyDescent="0.35">
      <c r="F2833"/>
    </row>
    <row r="2834" spans="6:6" x14ac:dyDescent="0.35">
      <c r="F2834"/>
    </row>
    <row r="2835" spans="6:6" x14ac:dyDescent="0.35">
      <c r="F2835"/>
    </row>
    <row r="2836" spans="6:6" x14ac:dyDescent="0.35">
      <c r="F2836"/>
    </row>
    <row r="2837" spans="6:6" x14ac:dyDescent="0.35">
      <c r="F2837"/>
    </row>
    <row r="2838" spans="6:6" x14ac:dyDescent="0.35">
      <c r="F2838"/>
    </row>
    <row r="2839" spans="6:6" x14ac:dyDescent="0.35">
      <c r="F2839"/>
    </row>
    <row r="2840" spans="6:6" x14ac:dyDescent="0.35">
      <c r="F2840"/>
    </row>
    <row r="2841" spans="6:6" x14ac:dyDescent="0.35">
      <c r="F2841"/>
    </row>
    <row r="2842" spans="6:6" x14ac:dyDescent="0.35">
      <c r="F2842"/>
    </row>
    <row r="2843" spans="6:6" x14ac:dyDescent="0.35">
      <c r="F2843"/>
    </row>
    <row r="2844" spans="6:6" x14ac:dyDescent="0.35">
      <c r="F2844"/>
    </row>
    <row r="2845" spans="6:6" x14ac:dyDescent="0.35">
      <c r="F2845"/>
    </row>
    <row r="2846" spans="6:6" x14ac:dyDescent="0.35">
      <c r="F2846"/>
    </row>
    <row r="2847" spans="6:6" x14ac:dyDescent="0.35">
      <c r="F2847"/>
    </row>
    <row r="2848" spans="6:6" x14ac:dyDescent="0.35">
      <c r="F2848"/>
    </row>
    <row r="2849" spans="6:6" x14ac:dyDescent="0.35">
      <c r="F2849"/>
    </row>
    <row r="2850" spans="6:6" x14ac:dyDescent="0.35">
      <c r="F2850"/>
    </row>
    <row r="2851" spans="6:6" x14ac:dyDescent="0.35">
      <c r="F2851"/>
    </row>
    <row r="2852" spans="6:6" x14ac:dyDescent="0.35">
      <c r="F2852"/>
    </row>
    <row r="2853" spans="6:6" x14ac:dyDescent="0.35">
      <c r="F2853"/>
    </row>
    <row r="2854" spans="6:6" x14ac:dyDescent="0.35">
      <c r="F2854"/>
    </row>
    <row r="2855" spans="6:6" x14ac:dyDescent="0.35">
      <c r="F2855"/>
    </row>
    <row r="2856" spans="6:6" x14ac:dyDescent="0.35">
      <c r="F2856"/>
    </row>
    <row r="2857" spans="6:6" x14ac:dyDescent="0.35">
      <c r="F2857"/>
    </row>
    <row r="2858" spans="6:6" x14ac:dyDescent="0.35">
      <c r="F2858"/>
    </row>
    <row r="2859" spans="6:6" x14ac:dyDescent="0.35">
      <c r="F2859"/>
    </row>
    <row r="2860" spans="6:6" x14ac:dyDescent="0.35">
      <c r="F2860"/>
    </row>
    <row r="2861" spans="6:6" x14ac:dyDescent="0.35">
      <c r="F2861"/>
    </row>
    <row r="2862" spans="6:6" x14ac:dyDescent="0.35">
      <c r="F2862"/>
    </row>
    <row r="2863" spans="6:6" x14ac:dyDescent="0.35">
      <c r="F2863"/>
    </row>
    <row r="2864" spans="6:6" x14ac:dyDescent="0.35">
      <c r="F2864"/>
    </row>
    <row r="2865" spans="6:6" x14ac:dyDescent="0.35">
      <c r="F2865"/>
    </row>
    <row r="2866" spans="6:6" x14ac:dyDescent="0.35">
      <c r="F2866"/>
    </row>
    <row r="2867" spans="6:6" x14ac:dyDescent="0.35">
      <c r="F2867"/>
    </row>
    <row r="2868" spans="6:6" x14ac:dyDescent="0.35">
      <c r="F2868"/>
    </row>
    <row r="2869" spans="6:6" x14ac:dyDescent="0.35">
      <c r="F2869"/>
    </row>
    <row r="2870" spans="6:6" x14ac:dyDescent="0.35">
      <c r="F2870"/>
    </row>
    <row r="2871" spans="6:6" x14ac:dyDescent="0.35">
      <c r="F2871"/>
    </row>
    <row r="2872" spans="6:6" x14ac:dyDescent="0.35">
      <c r="F2872"/>
    </row>
    <row r="2873" spans="6:6" x14ac:dyDescent="0.35">
      <c r="F2873"/>
    </row>
    <row r="2874" spans="6:6" x14ac:dyDescent="0.35">
      <c r="F2874"/>
    </row>
    <row r="2875" spans="6:6" x14ac:dyDescent="0.35">
      <c r="F2875"/>
    </row>
    <row r="2876" spans="6:6" x14ac:dyDescent="0.35">
      <c r="F2876"/>
    </row>
    <row r="2877" spans="6:6" x14ac:dyDescent="0.35">
      <c r="F2877"/>
    </row>
    <row r="2878" spans="6:6" x14ac:dyDescent="0.35">
      <c r="F2878"/>
    </row>
    <row r="2879" spans="6:6" x14ac:dyDescent="0.35">
      <c r="F2879"/>
    </row>
    <row r="2880" spans="6:6" x14ac:dyDescent="0.35">
      <c r="F2880"/>
    </row>
    <row r="2881" spans="6:6" x14ac:dyDescent="0.35">
      <c r="F2881"/>
    </row>
    <row r="2882" spans="6:6" x14ac:dyDescent="0.35">
      <c r="F2882"/>
    </row>
    <row r="2883" spans="6:6" x14ac:dyDescent="0.35">
      <c r="F2883"/>
    </row>
    <row r="2884" spans="6:6" x14ac:dyDescent="0.35">
      <c r="F2884"/>
    </row>
    <row r="2885" spans="6:6" x14ac:dyDescent="0.35">
      <c r="F2885"/>
    </row>
    <row r="2886" spans="6:6" x14ac:dyDescent="0.35">
      <c r="F2886"/>
    </row>
    <row r="2887" spans="6:6" x14ac:dyDescent="0.35">
      <c r="F2887"/>
    </row>
    <row r="2888" spans="6:6" x14ac:dyDescent="0.35">
      <c r="F2888"/>
    </row>
    <row r="2889" spans="6:6" x14ac:dyDescent="0.35">
      <c r="F2889"/>
    </row>
    <row r="2890" spans="6:6" x14ac:dyDescent="0.35">
      <c r="F2890"/>
    </row>
    <row r="2891" spans="6:6" x14ac:dyDescent="0.35">
      <c r="F2891"/>
    </row>
    <row r="2892" spans="6:6" x14ac:dyDescent="0.35">
      <c r="F2892"/>
    </row>
    <row r="2893" spans="6:6" x14ac:dyDescent="0.35">
      <c r="F2893"/>
    </row>
    <row r="2894" spans="6:6" x14ac:dyDescent="0.35">
      <c r="F2894"/>
    </row>
    <row r="2895" spans="6:6" x14ac:dyDescent="0.35">
      <c r="F2895"/>
    </row>
    <row r="2896" spans="6:6" x14ac:dyDescent="0.35">
      <c r="F2896"/>
    </row>
    <row r="2897" spans="6:6" x14ac:dyDescent="0.35">
      <c r="F2897"/>
    </row>
    <row r="2898" spans="6:6" x14ac:dyDescent="0.35">
      <c r="F2898"/>
    </row>
    <row r="2899" spans="6:6" x14ac:dyDescent="0.35">
      <c r="F2899"/>
    </row>
    <row r="2900" spans="6:6" x14ac:dyDescent="0.35">
      <c r="F2900"/>
    </row>
    <row r="2901" spans="6:6" x14ac:dyDescent="0.35">
      <c r="F2901"/>
    </row>
    <row r="2902" spans="6:6" x14ac:dyDescent="0.35">
      <c r="F2902"/>
    </row>
    <row r="2903" spans="6:6" x14ac:dyDescent="0.35">
      <c r="F2903"/>
    </row>
    <row r="2904" spans="6:6" x14ac:dyDescent="0.35">
      <c r="F2904"/>
    </row>
    <row r="2905" spans="6:6" x14ac:dyDescent="0.35">
      <c r="F2905"/>
    </row>
    <row r="2906" spans="6:6" x14ac:dyDescent="0.35">
      <c r="F2906"/>
    </row>
    <row r="2907" spans="6:6" x14ac:dyDescent="0.35">
      <c r="F2907"/>
    </row>
    <row r="2908" spans="6:6" x14ac:dyDescent="0.35">
      <c r="F2908"/>
    </row>
    <row r="2909" spans="6:6" x14ac:dyDescent="0.35">
      <c r="F2909"/>
    </row>
    <row r="2910" spans="6:6" x14ac:dyDescent="0.35">
      <c r="F2910"/>
    </row>
    <row r="2911" spans="6:6" x14ac:dyDescent="0.35">
      <c r="F2911"/>
    </row>
    <row r="2912" spans="6:6" x14ac:dyDescent="0.35">
      <c r="F2912"/>
    </row>
    <row r="2913" spans="6:6" x14ac:dyDescent="0.35">
      <c r="F2913"/>
    </row>
    <row r="2914" spans="6:6" x14ac:dyDescent="0.35">
      <c r="F2914"/>
    </row>
    <row r="2915" spans="6:6" x14ac:dyDescent="0.35">
      <c r="F2915"/>
    </row>
    <row r="2916" spans="6:6" x14ac:dyDescent="0.35">
      <c r="F2916"/>
    </row>
    <row r="2917" spans="6:6" x14ac:dyDescent="0.35">
      <c r="F2917"/>
    </row>
    <row r="2918" spans="6:6" x14ac:dyDescent="0.35">
      <c r="F2918"/>
    </row>
    <row r="2919" spans="6:6" x14ac:dyDescent="0.35">
      <c r="F2919"/>
    </row>
    <row r="2920" spans="6:6" x14ac:dyDescent="0.35">
      <c r="F2920"/>
    </row>
    <row r="2921" spans="6:6" x14ac:dyDescent="0.35">
      <c r="F2921"/>
    </row>
    <row r="2922" spans="6:6" x14ac:dyDescent="0.35">
      <c r="F2922"/>
    </row>
    <row r="2923" spans="6:6" x14ac:dyDescent="0.35">
      <c r="F2923"/>
    </row>
    <row r="2924" spans="6:6" x14ac:dyDescent="0.35">
      <c r="F2924"/>
    </row>
    <row r="2925" spans="6:6" x14ac:dyDescent="0.35">
      <c r="F2925"/>
    </row>
    <row r="2926" spans="6:6" x14ac:dyDescent="0.35">
      <c r="F2926"/>
    </row>
    <row r="2927" spans="6:6" x14ac:dyDescent="0.35">
      <c r="F2927"/>
    </row>
    <row r="2928" spans="6:6" x14ac:dyDescent="0.35">
      <c r="F2928"/>
    </row>
    <row r="2929" spans="6:6" x14ac:dyDescent="0.35">
      <c r="F2929"/>
    </row>
    <row r="2930" spans="6:6" x14ac:dyDescent="0.35">
      <c r="F2930"/>
    </row>
    <row r="2931" spans="6:6" x14ac:dyDescent="0.35">
      <c r="F2931"/>
    </row>
    <row r="2932" spans="6:6" x14ac:dyDescent="0.35">
      <c r="F2932"/>
    </row>
    <row r="2933" spans="6:6" x14ac:dyDescent="0.35">
      <c r="F2933"/>
    </row>
    <row r="2934" spans="6:6" x14ac:dyDescent="0.35">
      <c r="F2934"/>
    </row>
    <row r="2935" spans="6:6" x14ac:dyDescent="0.35">
      <c r="F2935"/>
    </row>
    <row r="2936" spans="6:6" x14ac:dyDescent="0.35">
      <c r="F2936"/>
    </row>
    <row r="2937" spans="6:6" x14ac:dyDescent="0.35">
      <c r="F2937"/>
    </row>
    <row r="2938" spans="6:6" x14ac:dyDescent="0.35">
      <c r="F2938"/>
    </row>
    <row r="2939" spans="6:6" x14ac:dyDescent="0.35">
      <c r="F2939"/>
    </row>
    <row r="2940" spans="6:6" x14ac:dyDescent="0.35">
      <c r="F2940"/>
    </row>
    <row r="2941" spans="6:6" x14ac:dyDescent="0.35">
      <c r="F2941"/>
    </row>
    <row r="2942" spans="6:6" x14ac:dyDescent="0.35">
      <c r="F2942"/>
    </row>
    <row r="2943" spans="6:6" x14ac:dyDescent="0.35">
      <c r="F2943"/>
    </row>
    <row r="2944" spans="6:6" x14ac:dyDescent="0.35">
      <c r="F2944"/>
    </row>
    <row r="2945" spans="6:6" x14ac:dyDescent="0.35">
      <c r="F2945"/>
    </row>
    <row r="2946" spans="6:6" x14ac:dyDescent="0.35">
      <c r="F2946"/>
    </row>
    <row r="2947" spans="6:6" x14ac:dyDescent="0.35">
      <c r="F2947"/>
    </row>
    <row r="2948" spans="6:6" x14ac:dyDescent="0.35">
      <c r="F2948"/>
    </row>
    <row r="2949" spans="6:6" x14ac:dyDescent="0.35">
      <c r="F2949"/>
    </row>
    <row r="2950" spans="6:6" x14ac:dyDescent="0.35">
      <c r="F2950"/>
    </row>
    <row r="2951" spans="6:6" x14ac:dyDescent="0.35">
      <c r="F2951"/>
    </row>
    <row r="2952" spans="6:6" x14ac:dyDescent="0.35">
      <c r="F2952"/>
    </row>
    <row r="2953" spans="6:6" x14ac:dyDescent="0.35">
      <c r="F2953"/>
    </row>
    <row r="2954" spans="6:6" x14ac:dyDescent="0.35">
      <c r="F2954"/>
    </row>
    <row r="2955" spans="6:6" x14ac:dyDescent="0.35">
      <c r="F2955"/>
    </row>
    <row r="2956" spans="6:6" x14ac:dyDescent="0.35">
      <c r="F2956"/>
    </row>
    <row r="2957" spans="6:6" x14ac:dyDescent="0.35">
      <c r="F2957"/>
    </row>
    <row r="2958" spans="6:6" x14ac:dyDescent="0.35">
      <c r="F2958"/>
    </row>
    <row r="2959" spans="6:6" x14ac:dyDescent="0.35">
      <c r="F2959"/>
    </row>
    <row r="2960" spans="6:6" x14ac:dyDescent="0.35">
      <c r="F2960"/>
    </row>
    <row r="2961" spans="6:6" x14ac:dyDescent="0.35">
      <c r="F2961"/>
    </row>
    <row r="2962" spans="6:6" x14ac:dyDescent="0.35">
      <c r="F2962"/>
    </row>
    <row r="2963" spans="6:6" x14ac:dyDescent="0.35">
      <c r="F2963"/>
    </row>
    <row r="2964" spans="6:6" x14ac:dyDescent="0.35">
      <c r="F2964"/>
    </row>
    <row r="2965" spans="6:6" x14ac:dyDescent="0.35">
      <c r="F2965"/>
    </row>
    <row r="2966" spans="6:6" x14ac:dyDescent="0.35">
      <c r="F2966"/>
    </row>
    <row r="2967" spans="6:6" x14ac:dyDescent="0.35">
      <c r="F2967"/>
    </row>
    <row r="2968" spans="6:6" x14ac:dyDescent="0.35">
      <c r="F2968"/>
    </row>
    <row r="2969" spans="6:6" x14ac:dyDescent="0.35">
      <c r="F2969"/>
    </row>
    <row r="2970" spans="6:6" x14ac:dyDescent="0.35">
      <c r="F2970"/>
    </row>
    <row r="2971" spans="6:6" x14ac:dyDescent="0.35">
      <c r="F2971"/>
    </row>
    <row r="2972" spans="6:6" x14ac:dyDescent="0.35">
      <c r="F2972"/>
    </row>
    <row r="2973" spans="6:6" x14ac:dyDescent="0.35">
      <c r="F2973"/>
    </row>
    <row r="2974" spans="6:6" x14ac:dyDescent="0.35">
      <c r="F2974"/>
    </row>
    <row r="2975" spans="6:6" x14ac:dyDescent="0.35">
      <c r="F2975"/>
    </row>
    <row r="2976" spans="6:6" x14ac:dyDescent="0.35">
      <c r="F2976"/>
    </row>
    <row r="2977" spans="6:6" x14ac:dyDescent="0.35">
      <c r="F2977"/>
    </row>
    <row r="2978" spans="6:6" x14ac:dyDescent="0.35">
      <c r="F2978"/>
    </row>
    <row r="2979" spans="6:6" x14ac:dyDescent="0.35">
      <c r="F2979"/>
    </row>
    <row r="2980" spans="6:6" x14ac:dyDescent="0.35">
      <c r="F2980"/>
    </row>
    <row r="2981" spans="6:6" x14ac:dyDescent="0.35">
      <c r="F2981"/>
    </row>
    <row r="2982" spans="6:6" x14ac:dyDescent="0.35">
      <c r="F2982"/>
    </row>
    <row r="2983" spans="6:6" x14ac:dyDescent="0.35">
      <c r="F2983"/>
    </row>
    <row r="2984" spans="6:6" x14ac:dyDescent="0.35">
      <c r="F2984"/>
    </row>
    <row r="2985" spans="6:6" x14ac:dyDescent="0.35">
      <c r="F2985"/>
    </row>
    <row r="2986" spans="6:6" x14ac:dyDescent="0.35">
      <c r="F2986"/>
    </row>
    <row r="2987" spans="6:6" x14ac:dyDescent="0.35">
      <c r="F2987"/>
    </row>
    <row r="2988" spans="6:6" x14ac:dyDescent="0.35">
      <c r="F2988"/>
    </row>
    <row r="2989" spans="6:6" x14ac:dyDescent="0.35">
      <c r="F2989"/>
    </row>
    <row r="2990" spans="6:6" x14ac:dyDescent="0.35">
      <c r="F2990"/>
    </row>
    <row r="2991" spans="6:6" x14ac:dyDescent="0.35">
      <c r="F2991"/>
    </row>
    <row r="2992" spans="6:6" x14ac:dyDescent="0.35">
      <c r="F2992"/>
    </row>
    <row r="2993" spans="6:6" x14ac:dyDescent="0.35">
      <c r="F2993"/>
    </row>
    <row r="2994" spans="6:6" x14ac:dyDescent="0.35">
      <c r="F2994"/>
    </row>
    <row r="2995" spans="6:6" x14ac:dyDescent="0.35">
      <c r="F2995"/>
    </row>
    <row r="2996" spans="6:6" x14ac:dyDescent="0.35">
      <c r="F2996"/>
    </row>
    <row r="2997" spans="6:6" x14ac:dyDescent="0.35">
      <c r="F2997"/>
    </row>
    <row r="2998" spans="6:6" x14ac:dyDescent="0.35">
      <c r="F2998"/>
    </row>
    <row r="2999" spans="6:6" x14ac:dyDescent="0.35">
      <c r="F2999"/>
    </row>
    <row r="3000" spans="6:6" x14ac:dyDescent="0.35">
      <c r="F3000"/>
    </row>
    <row r="3001" spans="6:6" x14ac:dyDescent="0.35">
      <c r="F3001"/>
    </row>
    <row r="3002" spans="6:6" x14ac:dyDescent="0.35">
      <c r="F3002"/>
    </row>
    <row r="3003" spans="6:6" x14ac:dyDescent="0.35">
      <c r="F3003"/>
    </row>
    <row r="3004" spans="6:6" x14ac:dyDescent="0.35">
      <c r="F3004"/>
    </row>
    <row r="3005" spans="6:6" x14ac:dyDescent="0.35">
      <c r="F3005"/>
    </row>
    <row r="3006" spans="6:6" x14ac:dyDescent="0.35">
      <c r="F3006"/>
    </row>
    <row r="3007" spans="6:6" x14ac:dyDescent="0.35">
      <c r="F3007"/>
    </row>
    <row r="3008" spans="6:6" x14ac:dyDescent="0.35">
      <c r="F3008"/>
    </row>
    <row r="3009" spans="6:6" x14ac:dyDescent="0.35">
      <c r="F3009"/>
    </row>
    <row r="3010" spans="6:6" x14ac:dyDescent="0.35">
      <c r="F3010"/>
    </row>
    <row r="3011" spans="6:6" x14ac:dyDescent="0.35">
      <c r="F3011"/>
    </row>
    <row r="3012" spans="6:6" x14ac:dyDescent="0.35">
      <c r="F3012"/>
    </row>
    <row r="3013" spans="6:6" x14ac:dyDescent="0.35">
      <c r="F3013"/>
    </row>
    <row r="3014" spans="6:6" x14ac:dyDescent="0.35">
      <c r="F3014"/>
    </row>
    <row r="3015" spans="6:6" x14ac:dyDescent="0.35">
      <c r="F3015"/>
    </row>
    <row r="3016" spans="6:6" x14ac:dyDescent="0.35">
      <c r="F3016"/>
    </row>
    <row r="3017" spans="6:6" x14ac:dyDescent="0.35">
      <c r="F3017"/>
    </row>
    <row r="3018" spans="6:6" x14ac:dyDescent="0.35">
      <c r="F3018"/>
    </row>
    <row r="3019" spans="6:6" x14ac:dyDescent="0.35">
      <c r="F3019"/>
    </row>
    <row r="3020" spans="6:6" x14ac:dyDescent="0.35">
      <c r="F3020"/>
    </row>
    <row r="3021" spans="6:6" x14ac:dyDescent="0.35">
      <c r="F3021"/>
    </row>
    <row r="3022" spans="6:6" x14ac:dyDescent="0.35">
      <c r="F3022"/>
    </row>
    <row r="3023" spans="6:6" x14ac:dyDescent="0.35">
      <c r="F3023"/>
    </row>
    <row r="3024" spans="6:6" x14ac:dyDescent="0.35">
      <c r="F3024"/>
    </row>
    <row r="3025" spans="6:6" x14ac:dyDescent="0.35">
      <c r="F3025"/>
    </row>
    <row r="3026" spans="6:6" x14ac:dyDescent="0.35">
      <c r="F3026"/>
    </row>
    <row r="3027" spans="6:6" x14ac:dyDescent="0.35">
      <c r="F3027"/>
    </row>
    <row r="3028" spans="6:6" x14ac:dyDescent="0.35">
      <c r="F3028"/>
    </row>
    <row r="3029" spans="6:6" x14ac:dyDescent="0.35">
      <c r="F3029"/>
    </row>
    <row r="3030" spans="6:6" x14ac:dyDescent="0.35">
      <c r="F3030"/>
    </row>
    <row r="3031" spans="6:6" x14ac:dyDescent="0.35">
      <c r="F3031"/>
    </row>
    <row r="3032" spans="6:6" x14ac:dyDescent="0.35">
      <c r="F3032"/>
    </row>
    <row r="3033" spans="6:6" x14ac:dyDescent="0.35">
      <c r="F3033"/>
    </row>
    <row r="3034" spans="6:6" x14ac:dyDescent="0.35">
      <c r="F3034"/>
    </row>
    <row r="3035" spans="6:6" x14ac:dyDescent="0.35">
      <c r="F3035"/>
    </row>
    <row r="3036" spans="6:6" x14ac:dyDescent="0.35">
      <c r="F3036"/>
    </row>
    <row r="3037" spans="6:6" x14ac:dyDescent="0.35">
      <c r="F3037"/>
    </row>
    <row r="3038" spans="6:6" x14ac:dyDescent="0.35">
      <c r="F3038"/>
    </row>
    <row r="3039" spans="6:6" x14ac:dyDescent="0.35">
      <c r="F3039"/>
    </row>
    <row r="3040" spans="6:6" x14ac:dyDescent="0.35">
      <c r="F3040"/>
    </row>
    <row r="3041" spans="6:6" x14ac:dyDescent="0.35">
      <c r="F3041"/>
    </row>
    <row r="3042" spans="6:6" x14ac:dyDescent="0.35">
      <c r="F3042"/>
    </row>
    <row r="3043" spans="6:6" x14ac:dyDescent="0.35">
      <c r="F3043"/>
    </row>
    <row r="3044" spans="6:6" x14ac:dyDescent="0.35">
      <c r="F3044"/>
    </row>
    <row r="3045" spans="6:6" x14ac:dyDescent="0.35">
      <c r="F3045"/>
    </row>
    <row r="3046" spans="6:6" x14ac:dyDescent="0.35">
      <c r="F3046"/>
    </row>
    <row r="3047" spans="6:6" x14ac:dyDescent="0.35">
      <c r="F3047"/>
    </row>
    <row r="3048" spans="6:6" x14ac:dyDescent="0.35">
      <c r="F3048"/>
    </row>
    <row r="3049" spans="6:6" x14ac:dyDescent="0.35">
      <c r="F3049"/>
    </row>
    <row r="3050" spans="6:6" x14ac:dyDescent="0.35">
      <c r="F3050"/>
    </row>
    <row r="3051" spans="6:6" x14ac:dyDescent="0.35">
      <c r="F3051"/>
    </row>
    <row r="3052" spans="6:6" x14ac:dyDescent="0.35">
      <c r="F3052"/>
    </row>
    <row r="3053" spans="6:6" x14ac:dyDescent="0.35">
      <c r="F3053"/>
    </row>
    <row r="3054" spans="6:6" x14ac:dyDescent="0.35">
      <c r="F3054"/>
    </row>
    <row r="3055" spans="6:6" x14ac:dyDescent="0.35">
      <c r="F3055"/>
    </row>
    <row r="3056" spans="6:6" x14ac:dyDescent="0.35">
      <c r="F3056"/>
    </row>
    <row r="3057" spans="6:6" x14ac:dyDescent="0.35">
      <c r="F3057"/>
    </row>
    <row r="3058" spans="6:6" x14ac:dyDescent="0.35">
      <c r="F3058"/>
    </row>
    <row r="3059" spans="6:6" x14ac:dyDescent="0.35">
      <c r="F3059"/>
    </row>
    <row r="3060" spans="6:6" x14ac:dyDescent="0.35">
      <c r="F3060"/>
    </row>
    <row r="3061" spans="6:6" x14ac:dyDescent="0.35">
      <c r="F3061"/>
    </row>
    <row r="3062" spans="6:6" x14ac:dyDescent="0.35">
      <c r="F3062"/>
    </row>
    <row r="3063" spans="6:6" x14ac:dyDescent="0.35">
      <c r="F3063"/>
    </row>
    <row r="3064" spans="6:6" x14ac:dyDescent="0.35">
      <c r="F3064"/>
    </row>
    <row r="3065" spans="6:6" x14ac:dyDescent="0.35">
      <c r="F3065"/>
    </row>
    <row r="3066" spans="6:6" x14ac:dyDescent="0.35">
      <c r="F3066"/>
    </row>
    <row r="3067" spans="6:6" x14ac:dyDescent="0.35">
      <c r="F3067"/>
    </row>
    <row r="3068" spans="6:6" x14ac:dyDescent="0.35">
      <c r="F3068"/>
    </row>
    <row r="3069" spans="6:6" x14ac:dyDescent="0.35">
      <c r="F3069"/>
    </row>
    <row r="3070" spans="6:6" x14ac:dyDescent="0.35">
      <c r="F3070"/>
    </row>
    <row r="3071" spans="6:6" x14ac:dyDescent="0.35">
      <c r="F3071"/>
    </row>
    <row r="3072" spans="6:6" x14ac:dyDescent="0.35">
      <c r="F3072"/>
    </row>
    <row r="3073" spans="6:6" x14ac:dyDescent="0.35">
      <c r="F3073"/>
    </row>
    <row r="3074" spans="6:6" x14ac:dyDescent="0.35">
      <c r="F3074"/>
    </row>
    <row r="3075" spans="6:6" x14ac:dyDescent="0.35">
      <c r="F3075"/>
    </row>
    <row r="3076" spans="6:6" x14ac:dyDescent="0.35">
      <c r="F3076"/>
    </row>
    <row r="3077" spans="6:6" x14ac:dyDescent="0.35">
      <c r="F3077"/>
    </row>
    <row r="3078" spans="6:6" x14ac:dyDescent="0.35">
      <c r="F3078"/>
    </row>
    <row r="3079" spans="6:6" x14ac:dyDescent="0.35">
      <c r="F3079"/>
    </row>
    <row r="3080" spans="6:6" x14ac:dyDescent="0.35">
      <c r="F3080"/>
    </row>
    <row r="3081" spans="6:6" x14ac:dyDescent="0.35">
      <c r="F3081"/>
    </row>
    <row r="3082" spans="6:6" x14ac:dyDescent="0.35">
      <c r="F3082"/>
    </row>
    <row r="3083" spans="6:6" x14ac:dyDescent="0.35">
      <c r="F3083"/>
    </row>
    <row r="3084" spans="6:6" x14ac:dyDescent="0.35">
      <c r="F3084"/>
    </row>
    <row r="3085" spans="6:6" x14ac:dyDescent="0.35">
      <c r="F3085"/>
    </row>
    <row r="3086" spans="6:6" x14ac:dyDescent="0.35">
      <c r="F3086"/>
    </row>
    <row r="3087" spans="6:6" x14ac:dyDescent="0.35">
      <c r="F3087"/>
    </row>
    <row r="3088" spans="6:6" x14ac:dyDescent="0.35">
      <c r="F3088"/>
    </row>
    <row r="3089" spans="6:6" x14ac:dyDescent="0.35">
      <c r="F3089"/>
    </row>
    <row r="3090" spans="6:6" x14ac:dyDescent="0.35">
      <c r="F3090"/>
    </row>
    <row r="3091" spans="6:6" x14ac:dyDescent="0.35">
      <c r="F3091"/>
    </row>
    <row r="3092" spans="6:6" x14ac:dyDescent="0.35">
      <c r="F3092"/>
    </row>
    <row r="3093" spans="6:6" x14ac:dyDescent="0.35">
      <c r="F3093"/>
    </row>
    <row r="3094" spans="6:6" x14ac:dyDescent="0.35">
      <c r="F3094"/>
    </row>
    <row r="3095" spans="6:6" x14ac:dyDescent="0.35">
      <c r="F3095"/>
    </row>
    <row r="3096" spans="6:6" x14ac:dyDescent="0.35">
      <c r="F3096"/>
    </row>
    <row r="3097" spans="6:6" x14ac:dyDescent="0.35">
      <c r="F3097"/>
    </row>
    <row r="3098" spans="6:6" x14ac:dyDescent="0.35">
      <c r="F3098"/>
    </row>
    <row r="3099" spans="6:6" x14ac:dyDescent="0.35">
      <c r="F3099"/>
    </row>
    <row r="3100" spans="6:6" x14ac:dyDescent="0.35">
      <c r="F3100"/>
    </row>
    <row r="3101" spans="6:6" x14ac:dyDescent="0.35">
      <c r="F3101"/>
    </row>
    <row r="3102" spans="6:6" x14ac:dyDescent="0.35">
      <c r="F3102"/>
    </row>
    <row r="3103" spans="6:6" x14ac:dyDescent="0.35">
      <c r="F3103"/>
    </row>
    <row r="3104" spans="6:6" x14ac:dyDescent="0.35">
      <c r="F3104"/>
    </row>
    <row r="3105" spans="6:6" x14ac:dyDescent="0.35">
      <c r="F3105"/>
    </row>
    <row r="3106" spans="6:6" x14ac:dyDescent="0.35">
      <c r="F3106"/>
    </row>
    <row r="3107" spans="6:6" x14ac:dyDescent="0.35">
      <c r="F3107"/>
    </row>
    <row r="3108" spans="6:6" x14ac:dyDescent="0.35">
      <c r="F3108"/>
    </row>
    <row r="3109" spans="6:6" x14ac:dyDescent="0.35">
      <c r="F3109"/>
    </row>
    <row r="3110" spans="6:6" x14ac:dyDescent="0.35">
      <c r="F3110"/>
    </row>
    <row r="3111" spans="6:6" x14ac:dyDescent="0.35">
      <c r="F3111"/>
    </row>
    <row r="3112" spans="6:6" x14ac:dyDescent="0.35">
      <c r="F3112"/>
    </row>
    <row r="3113" spans="6:6" x14ac:dyDescent="0.35">
      <c r="F3113"/>
    </row>
    <row r="3114" spans="6:6" x14ac:dyDescent="0.35">
      <c r="F3114"/>
    </row>
    <row r="3115" spans="6:6" x14ac:dyDescent="0.35">
      <c r="F3115"/>
    </row>
    <row r="3116" spans="6:6" x14ac:dyDescent="0.35">
      <c r="F3116"/>
    </row>
    <row r="3117" spans="6:6" x14ac:dyDescent="0.35">
      <c r="F3117"/>
    </row>
    <row r="3118" spans="6:6" x14ac:dyDescent="0.35">
      <c r="F3118"/>
    </row>
    <row r="3119" spans="6:6" x14ac:dyDescent="0.35">
      <c r="F3119"/>
    </row>
    <row r="3120" spans="6:6" x14ac:dyDescent="0.35">
      <c r="F3120"/>
    </row>
    <row r="3121" spans="6:6" x14ac:dyDescent="0.35">
      <c r="F3121"/>
    </row>
    <row r="3122" spans="6:6" x14ac:dyDescent="0.35">
      <c r="F3122"/>
    </row>
    <row r="3123" spans="6:6" x14ac:dyDescent="0.35">
      <c r="F3123"/>
    </row>
    <row r="3124" spans="6:6" x14ac:dyDescent="0.35">
      <c r="F3124"/>
    </row>
    <row r="3125" spans="6:6" x14ac:dyDescent="0.35">
      <c r="F3125"/>
    </row>
    <row r="3126" spans="6:6" x14ac:dyDescent="0.35">
      <c r="F3126"/>
    </row>
    <row r="3127" spans="6:6" x14ac:dyDescent="0.35">
      <c r="F3127"/>
    </row>
    <row r="3128" spans="6:6" x14ac:dyDescent="0.35">
      <c r="F3128"/>
    </row>
    <row r="3129" spans="6:6" x14ac:dyDescent="0.35">
      <c r="F3129"/>
    </row>
    <row r="3130" spans="6:6" x14ac:dyDescent="0.35">
      <c r="F3130"/>
    </row>
    <row r="3131" spans="6:6" x14ac:dyDescent="0.35">
      <c r="F3131"/>
    </row>
    <row r="3132" spans="6:6" x14ac:dyDescent="0.35">
      <c r="F3132"/>
    </row>
    <row r="3133" spans="6:6" x14ac:dyDescent="0.35">
      <c r="F3133"/>
    </row>
    <row r="3134" spans="6:6" x14ac:dyDescent="0.35">
      <c r="F3134"/>
    </row>
    <row r="3135" spans="6:6" x14ac:dyDescent="0.35">
      <c r="F3135"/>
    </row>
    <row r="3136" spans="6:6" x14ac:dyDescent="0.35">
      <c r="F3136"/>
    </row>
    <row r="3137" spans="6:6" x14ac:dyDescent="0.35">
      <c r="F3137"/>
    </row>
    <row r="3138" spans="6:6" x14ac:dyDescent="0.35">
      <c r="F3138"/>
    </row>
    <row r="3139" spans="6:6" x14ac:dyDescent="0.35">
      <c r="F3139"/>
    </row>
    <row r="3140" spans="6:6" x14ac:dyDescent="0.35">
      <c r="F3140"/>
    </row>
    <row r="3141" spans="6:6" x14ac:dyDescent="0.35">
      <c r="F3141"/>
    </row>
    <row r="3142" spans="6:6" x14ac:dyDescent="0.35">
      <c r="F3142"/>
    </row>
    <row r="3143" spans="6:6" x14ac:dyDescent="0.35">
      <c r="F3143"/>
    </row>
    <row r="3144" spans="6:6" x14ac:dyDescent="0.35">
      <c r="F3144"/>
    </row>
    <row r="3145" spans="6:6" x14ac:dyDescent="0.35">
      <c r="F3145"/>
    </row>
    <row r="3146" spans="6:6" x14ac:dyDescent="0.35">
      <c r="F3146"/>
    </row>
    <row r="3147" spans="6:6" x14ac:dyDescent="0.35">
      <c r="F3147"/>
    </row>
    <row r="3148" spans="6:6" x14ac:dyDescent="0.35">
      <c r="F3148"/>
    </row>
    <row r="3149" spans="6:6" x14ac:dyDescent="0.35">
      <c r="F3149"/>
    </row>
    <row r="3150" spans="6:6" x14ac:dyDescent="0.35">
      <c r="F3150"/>
    </row>
    <row r="3151" spans="6:6" x14ac:dyDescent="0.35">
      <c r="F3151"/>
    </row>
    <row r="3152" spans="6:6" x14ac:dyDescent="0.35">
      <c r="F3152"/>
    </row>
    <row r="3153" spans="6:6" x14ac:dyDescent="0.35">
      <c r="F3153"/>
    </row>
    <row r="3154" spans="6:6" x14ac:dyDescent="0.35">
      <c r="F3154"/>
    </row>
    <row r="3155" spans="6:6" x14ac:dyDescent="0.35">
      <c r="F3155"/>
    </row>
    <row r="3156" spans="6:6" x14ac:dyDescent="0.35">
      <c r="F3156"/>
    </row>
    <row r="3157" spans="6:6" x14ac:dyDescent="0.35">
      <c r="F3157"/>
    </row>
    <row r="3158" spans="6:6" x14ac:dyDescent="0.35">
      <c r="F3158"/>
    </row>
    <row r="3159" spans="6:6" x14ac:dyDescent="0.35">
      <c r="F3159"/>
    </row>
    <row r="3160" spans="6:6" x14ac:dyDescent="0.35">
      <c r="F3160"/>
    </row>
    <row r="3161" spans="6:6" x14ac:dyDescent="0.35">
      <c r="F3161"/>
    </row>
    <row r="3162" spans="6:6" x14ac:dyDescent="0.35">
      <c r="F3162"/>
    </row>
    <row r="3163" spans="6:6" x14ac:dyDescent="0.35">
      <c r="F3163"/>
    </row>
    <row r="3164" spans="6:6" x14ac:dyDescent="0.35">
      <c r="F3164"/>
    </row>
    <row r="3165" spans="6:6" x14ac:dyDescent="0.35">
      <c r="F3165"/>
    </row>
    <row r="3166" spans="6:6" x14ac:dyDescent="0.35">
      <c r="F3166"/>
    </row>
    <row r="3167" spans="6:6" x14ac:dyDescent="0.35">
      <c r="F3167"/>
    </row>
    <row r="3168" spans="6:6" x14ac:dyDescent="0.35">
      <c r="F3168"/>
    </row>
    <row r="3169" spans="6:6" x14ac:dyDescent="0.35">
      <c r="F3169"/>
    </row>
    <row r="3170" spans="6:6" x14ac:dyDescent="0.35">
      <c r="F3170"/>
    </row>
    <row r="3171" spans="6:6" x14ac:dyDescent="0.35">
      <c r="F3171"/>
    </row>
    <row r="3172" spans="6:6" x14ac:dyDescent="0.35">
      <c r="F3172"/>
    </row>
    <row r="3173" spans="6:6" x14ac:dyDescent="0.35">
      <c r="F3173"/>
    </row>
    <row r="3174" spans="6:6" x14ac:dyDescent="0.35">
      <c r="F3174"/>
    </row>
    <row r="3175" spans="6:6" x14ac:dyDescent="0.35">
      <c r="F3175"/>
    </row>
    <row r="3176" spans="6:6" x14ac:dyDescent="0.35">
      <c r="F3176"/>
    </row>
    <row r="3177" spans="6:6" x14ac:dyDescent="0.35">
      <c r="F3177"/>
    </row>
    <row r="3178" spans="6:6" x14ac:dyDescent="0.35">
      <c r="F3178"/>
    </row>
    <row r="3179" spans="6:6" x14ac:dyDescent="0.35">
      <c r="F3179"/>
    </row>
    <row r="3180" spans="6:6" x14ac:dyDescent="0.35">
      <c r="F3180"/>
    </row>
    <row r="3181" spans="6:6" x14ac:dyDescent="0.35">
      <c r="F3181"/>
    </row>
    <row r="3182" spans="6:6" x14ac:dyDescent="0.35">
      <c r="F3182"/>
    </row>
    <row r="3183" spans="6:6" x14ac:dyDescent="0.35">
      <c r="F3183"/>
    </row>
    <row r="3184" spans="6:6" x14ac:dyDescent="0.35">
      <c r="F3184"/>
    </row>
    <row r="3185" spans="6:6" x14ac:dyDescent="0.35">
      <c r="F3185"/>
    </row>
    <row r="3186" spans="6:6" x14ac:dyDescent="0.35">
      <c r="F3186"/>
    </row>
    <row r="3187" spans="6:6" x14ac:dyDescent="0.35">
      <c r="F3187"/>
    </row>
    <row r="3188" spans="6:6" x14ac:dyDescent="0.35">
      <c r="F3188"/>
    </row>
    <row r="3189" spans="6:6" x14ac:dyDescent="0.35">
      <c r="F3189"/>
    </row>
    <row r="3190" spans="6:6" x14ac:dyDescent="0.35">
      <c r="F3190"/>
    </row>
    <row r="3191" spans="6:6" x14ac:dyDescent="0.35">
      <c r="F3191"/>
    </row>
    <row r="3192" spans="6:6" x14ac:dyDescent="0.35">
      <c r="F3192"/>
    </row>
    <row r="3193" spans="6:6" x14ac:dyDescent="0.35">
      <c r="F3193"/>
    </row>
    <row r="3194" spans="6:6" x14ac:dyDescent="0.35">
      <c r="F3194"/>
    </row>
    <row r="3195" spans="6:6" x14ac:dyDescent="0.35">
      <c r="F3195"/>
    </row>
    <row r="3196" spans="6:6" x14ac:dyDescent="0.35">
      <c r="F3196"/>
    </row>
    <row r="3197" spans="6:6" x14ac:dyDescent="0.35">
      <c r="F3197"/>
    </row>
    <row r="3198" spans="6:6" x14ac:dyDescent="0.35">
      <c r="F3198"/>
    </row>
    <row r="3199" spans="6:6" x14ac:dyDescent="0.35">
      <c r="F3199"/>
    </row>
    <row r="3200" spans="6:6" x14ac:dyDescent="0.35">
      <c r="F3200"/>
    </row>
    <row r="3201" spans="6:6" x14ac:dyDescent="0.35">
      <c r="F3201"/>
    </row>
    <row r="3202" spans="6:6" x14ac:dyDescent="0.35">
      <c r="F3202"/>
    </row>
    <row r="3203" spans="6:6" x14ac:dyDescent="0.35">
      <c r="F3203"/>
    </row>
    <row r="3204" spans="6:6" x14ac:dyDescent="0.35">
      <c r="F3204"/>
    </row>
    <row r="3205" spans="6:6" x14ac:dyDescent="0.35">
      <c r="F3205"/>
    </row>
    <row r="3206" spans="6:6" x14ac:dyDescent="0.35">
      <c r="F3206"/>
    </row>
    <row r="3207" spans="6:6" x14ac:dyDescent="0.35">
      <c r="F3207"/>
    </row>
    <row r="3208" spans="6:6" x14ac:dyDescent="0.35">
      <c r="F3208"/>
    </row>
    <row r="3209" spans="6:6" x14ac:dyDescent="0.35">
      <c r="F3209"/>
    </row>
    <row r="3210" spans="6:6" x14ac:dyDescent="0.35">
      <c r="F3210"/>
    </row>
    <row r="3211" spans="6:6" x14ac:dyDescent="0.35">
      <c r="F3211"/>
    </row>
    <row r="3212" spans="6:6" x14ac:dyDescent="0.35">
      <c r="F3212"/>
    </row>
    <row r="3213" spans="6:6" x14ac:dyDescent="0.35">
      <c r="F3213"/>
    </row>
    <row r="3214" spans="6:6" x14ac:dyDescent="0.35">
      <c r="F3214"/>
    </row>
    <row r="3215" spans="6:6" x14ac:dyDescent="0.35">
      <c r="F3215"/>
    </row>
    <row r="3216" spans="6:6" x14ac:dyDescent="0.35">
      <c r="F3216"/>
    </row>
    <row r="3217" spans="6:6" x14ac:dyDescent="0.35">
      <c r="F3217"/>
    </row>
    <row r="3218" spans="6:6" x14ac:dyDescent="0.35">
      <c r="F3218"/>
    </row>
    <row r="3219" spans="6:6" x14ac:dyDescent="0.35">
      <c r="F3219"/>
    </row>
    <row r="3220" spans="6:6" x14ac:dyDescent="0.35">
      <c r="F3220"/>
    </row>
    <row r="3221" spans="6:6" x14ac:dyDescent="0.35">
      <c r="F3221"/>
    </row>
    <row r="3222" spans="6:6" x14ac:dyDescent="0.35">
      <c r="F3222"/>
    </row>
    <row r="3223" spans="6:6" x14ac:dyDescent="0.35">
      <c r="F3223"/>
    </row>
    <row r="3224" spans="6:6" x14ac:dyDescent="0.35">
      <c r="F3224"/>
    </row>
    <row r="3225" spans="6:6" x14ac:dyDescent="0.35">
      <c r="F3225"/>
    </row>
    <row r="3226" spans="6:6" x14ac:dyDescent="0.35">
      <c r="F3226"/>
    </row>
    <row r="3227" spans="6:6" x14ac:dyDescent="0.35">
      <c r="F3227"/>
    </row>
    <row r="3228" spans="6:6" x14ac:dyDescent="0.35">
      <c r="F3228"/>
    </row>
    <row r="3229" spans="6:6" x14ac:dyDescent="0.35">
      <c r="F3229"/>
    </row>
    <row r="3230" spans="6:6" x14ac:dyDescent="0.35">
      <c r="F3230"/>
    </row>
    <row r="3231" spans="6:6" x14ac:dyDescent="0.35">
      <c r="F3231"/>
    </row>
    <row r="3232" spans="6:6" x14ac:dyDescent="0.35">
      <c r="F3232"/>
    </row>
    <row r="3233" spans="6:6" x14ac:dyDescent="0.35">
      <c r="F3233"/>
    </row>
    <row r="3234" spans="6:6" x14ac:dyDescent="0.35">
      <c r="F3234"/>
    </row>
    <row r="3235" spans="6:6" x14ac:dyDescent="0.35">
      <c r="F3235"/>
    </row>
    <row r="3236" spans="6:6" x14ac:dyDescent="0.35">
      <c r="F3236"/>
    </row>
    <row r="3237" spans="6:6" x14ac:dyDescent="0.35">
      <c r="F3237"/>
    </row>
    <row r="3238" spans="6:6" x14ac:dyDescent="0.35">
      <c r="F3238"/>
    </row>
    <row r="3239" spans="6:6" x14ac:dyDescent="0.35">
      <c r="F3239"/>
    </row>
    <row r="3240" spans="6:6" x14ac:dyDescent="0.35">
      <c r="F3240"/>
    </row>
    <row r="3241" spans="6:6" x14ac:dyDescent="0.35">
      <c r="F3241"/>
    </row>
    <row r="3242" spans="6:6" x14ac:dyDescent="0.35">
      <c r="F3242"/>
    </row>
    <row r="3243" spans="6:6" x14ac:dyDescent="0.35">
      <c r="F3243"/>
    </row>
    <row r="3244" spans="6:6" x14ac:dyDescent="0.35">
      <c r="F3244"/>
    </row>
    <row r="3245" spans="6:6" x14ac:dyDescent="0.35">
      <c r="F3245"/>
    </row>
    <row r="3246" spans="6:6" x14ac:dyDescent="0.35">
      <c r="F3246"/>
    </row>
    <row r="3247" spans="6:6" x14ac:dyDescent="0.35">
      <c r="F3247"/>
    </row>
    <row r="3248" spans="6:6" x14ac:dyDescent="0.35">
      <c r="F3248"/>
    </row>
    <row r="3249" spans="6:6" x14ac:dyDescent="0.35">
      <c r="F3249"/>
    </row>
    <row r="3250" spans="6:6" x14ac:dyDescent="0.35">
      <c r="F3250"/>
    </row>
    <row r="3251" spans="6:6" x14ac:dyDescent="0.35">
      <c r="F3251"/>
    </row>
    <row r="3252" spans="6:6" x14ac:dyDescent="0.35">
      <c r="F3252"/>
    </row>
    <row r="3253" spans="6:6" x14ac:dyDescent="0.35">
      <c r="F3253"/>
    </row>
    <row r="3254" spans="6:6" x14ac:dyDescent="0.35">
      <c r="F3254"/>
    </row>
    <row r="3255" spans="6:6" x14ac:dyDescent="0.35">
      <c r="F3255"/>
    </row>
    <row r="3256" spans="6:6" x14ac:dyDescent="0.35">
      <c r="F3256"/>
    </row>
    <row r="3257" spans="6:6" x14ac:dyDescent="0.35">
      <c r="F3257"/>
    </row>
    <row r="3258" spans="6:6" x14ac:dyDescent="0.35">
      <c r="F3258"/>
    </row>
    <row r="3259" spans="6:6" x14ac:dyDescent="0.35">
      <c r="F3259"/>
    </row>
    <row r="3260" spans="6:6" x14ac:dyDescent="0.35">
      <c r="F3260"/>
    </row>
    <row r="3261" spans="6:6" x14ac:dyDescent="0.35">
      <c r="F3261"/>
    </row>
    <row r="3262" spans="6:6" x14ac:dyDescent="0.35">
      <c r="F3262"/>
    </row>
    <row r="3263" spans="6:6" x14ac:dyDescent="0.35">
      <c r="F3263"/>
    </row>
    <row r="3264" spans="6:6" x14ac:dyDescent="0.35">
      <c r="F3264"/>
    </row>
    <row r="3265" spans="6:6" x14ac:dyDescent="0.35">
      <c r="F3265"/>
    </row>
    <row r="3266" spans="6:6" x14ac:dyDescent="0.35">
      <c r="F3266"/>
    </row>
    <row r="3267" spans="6:6" x14ac:dyDescent="0.35">
      <c r="F3267"/>
    </row>
    <row r="3268" spans="6:6" x14ac:dyDescent="0.35">
      <c r="F3268"/>
    </row>
    <row r="3269" spans="6:6" x14ac:dyDescent="0.35">
      <c r="F3269"/>
    </row>
    <row r="3270" spans="6:6" x14ac:dyDescent="0.35">
      <c r="F3270"/>
    </row>
    <row r="3271" spans="6:6" x14ac:dyDescent="0.35">
      <c r="F3271"/>
    </row>
    <row r="3272" spans="6:6" x14ac:dyDescent="0.35">
      <c r="F3272"/>
    </row>
    <row r="3273" spans="6:6" x14ac:dyDescent="0.35">
      <c r="F3273"/>
    </row>
    <row r="3274" spans="6:6" x14ac:dyDescent="0.35">
      <c r="F3274"/>
    </row>
    <row r="3275" spans="6:6" x14ac:dyDescent="0.35">
      <c r="F3275"/>
    </row>
    <row r="3276" spans="6:6" x14ac:dyDescent="0.35">
      <c r="F3276"/>
    </row>
    <row r="3277" spans="6:6" x14ac:dyDescent="0.35">
      <c r="F3277"/>
    </row>
    <row r="3278" spans="6:6" x14ac:dyDescent="0.35">
      <c r="F3278"/>
    </row>
    <row r="3279" spans="6:6" x14ac:dyDescent="0.35">
      <c r="F3279"/>
    </row>
    <row r="3280" spans="6:6" x14ac:dyDescent="0.35">
      <c r="F3280"/>
    </row>
    <row r="3281" spans="6:6" x14ac:dyDescent="0.35">
      <c r="F3281"/>
    </row>
    <row r="3282" spans="6:6" x14ac:dyDescent="0.35">
      <c r="F3282"/>
    </row>
    <row r="3283" spans="6:6" x14ac:dyDescent="0.35">
      <c r="F3283"/>
    </row>
    <row r="3284" spans="6:6" x14ac:dyDescent="0.35">
      <c r="F3284"/>
    </row>
    <row r="3285" spans="6:6" x14ac:dyDescent="0.35">
      <c r="F3285"/>
    </row>
    <row r="3286" spans="6:6" x14ac:dyDescent="0.35">
      <c r="F3286"/>
    </row>
    <row r="3287" spans="6:6" x14ac:dyDescent="0.35">
      <c r="F3287"/>
    </row>
    <row r="3288" spans="6:6" x14ac:dyDescent="0.35">
      <c r="F3288"/>
    </row>
    <row r="3289" spans="6:6" x14ac:dyDescent="0.35">
      <c r="F3289"/>
    </row>
    <row r="3290" spans="6:6" x14ac:dyDescent="0.35">
      <c r="F3290"/>
    </row>
    <row r="3291" spans="6:6" x14ac:dyDescent="0.35">
      <c r="F3291"/>
    </row>
    <row r="3292" spans="6:6" x14ac:dyDescent="0.35">
      <c r="F3292"/>
    </row>
    <row r="3293" spans="6:6" x14ac:dyDescent="0.35">
      <c r="F3293"/>
    </row>
    <row r="3294" spans="6:6" x14ac:dyDescent="0.35">
      <c r="F3294"/>
    </row>
    <row r="3295" spans="6:6" x14ac:dyDescent="0.35">
      <c r="F3295"/>
    </row>
    <row r="3296" spans="6:6" x14ac:dyDescent="0.35">
      <c r="F3296"/>
    </row>
    <row r="3297" spans="6:6" x14ac:dyDescent="0.35">
      <c r="F3297"/>
    </row>
    <row r="3298" spans="6:6" x14ac:dyDescent="0.35">
      <c r="F3298"/>
    </row>
    <row r="3299" spans="6:6" x14ac:dyDescent="0.35">
      <c r="F3299"/>
    </row>
    <row r="3300" spans="6:6" x14ac:dyDescent="0.35">
      <c r="F3300"/>
    </row>
    <row r="3301" spans="6:6" x14ac:dyDescent="0.35">
      <c r="F3301"/>
    </row>
    <row r="3302" spans="6:6" x14ac:dyDescent="0.35">
      <c r="F3302"/>
    </row>
    <row r="3303" spans="6:6" x14ac:dyDescent="0.35">
      <c r="F3303"/>
    </row>
    <row r="3304" spans="6:6" x14ac:dyDescent="0.35">
      <c r="F3304"/>
    </row>
    <row r="3305" spans="6:6" x14ac:dyDescent="0.35">
      <c r="F3305"/>
    </row>
    <row r="3306" spans="6:6" x14ac:dyDescent="0.35">
      <c r="F3306"/>
    </row>
    <row r="3307" spans="6:6" x14ac:dyDescent="0.35">
      <c r="F3307"/>
    </row>
    <row r="3308" spans="6:6" x14ac:dyDescent="0.35">
      <c r="F3308"/>
    </row>
    <row r="3309" spans="6:6" x14ac:dyDescent="0.35">
      <c r="F3309"/>
    </row>
    <row r="3310" spans="6:6" x14ac:dyDescent="0.35">
      <c r="F3310"/>
    </row>
    <row r="3311" spans="6:6" x14ac:dyDescent="0.35">
      <c r="F3311"/>
    </row>
    <row r="3312" spans="6:6" x14ac:dyDescent="0.35">
      <c r="F3312"/>
    </row>
    <row r="3313" spans="6:6" x14ac:dyDescent="0.35">
      <c r="F3313"/>
    </row>
    <row r="3314" spans="6:6" x14ac:dyDescent="0.35">
      <c r="F3314"/>
    </row>
    <row r="3315" spans="6:6" x14ac:dyDescent="0.35">
      <c r="F3315"/>
    </row>
    <row r="3316" spans="6:6" x14ac:dyDescent="0.35">
      <c r="F3316"/>
    </row>
    <row r="3317" spans="6:6" x14ac:dyDescent="0.35">
      <c r="F3317"/>
    </row>
    <row r="3318" spans="6:6" x14ac:dyDescent="0.35">
      <c r="F3318"/>
    </row>
    <row r="3319" spans="6:6" x14ac:dyDescent="0.35">
      <c r="F3319"/>
    </row>
    <row r="3320" spans="6:6" x14ac:dyDescent="0.35">
      <c r="F3320"/>
    </row>
    <row r="3321" spans="6:6" x14ac:dyDescent="0.35">
      <c r="F3321"/>
    </row>
    <row r="3322" spans="6:6" x14ac:dyDescent="0.35">
      <c r="F3322"/>
    </row>
    <row r="3323" spans="6:6" x14ac:dyDescent="0.35">
      <c r="F3323"/>
    </row>
    <row r="3324" spans="6:6" x14ac:dyDescent="0.35">
      <c r="F3324"/>
    </row>
    <row r="3325" spans="6:6" x14ac:dyDescent="0.35">
      <c r="F3325"/>
    </row>
    <row r="3326" spans="6:6" x14ac:dyDescent="0.35">
      <c r="F3326"/>
    </row>
    <row r="3327" spans="6:6" x14ac:dyDescent="0.35">
      <c r="F3327"/>
    </row>
    <row r="3328" spans="6:6" x14ac:dyDescent="0.35">
      <c r="F3328"/>
    </row>
    <row r="3329" spans="6:6" x14ac:dyDescent="0.35">
      <c r="F3329"/>
    </row>
    <row r="3330" spans="6:6" x14ac:dyDescent="0.35">
      <c r="F3330"/>
    </row>
    <row r="3331" spans="6:6" x14ac:dyDescent="0.35">
      <c r="F3331"/>
    </row>
    <row r="3332" spans="6:6" x14ac:dyDescent="0.35">
      <c r="F3332"/>
    </row>
    <row r="3333" spans="6:6" x14ac:dyDescent="0.35">
      <c r="F3333"/>
    </row>
    <row r="3334" spans="6:6" x14ac:dyDescent="0.35">
      <c r="F3334"/>
    </row>
    <row r="3335" spans="6:6" x14ac:dyDescent="0.35">
      <c r="F3335"/>
    </row>
    <row r="3336" spans="6:6" x14ac:dyDescent="0.35">
      <c r="F3336"/>
    </row>
    <row r="3337" spans="6:6" x14ac:dyDescent="0.35">
      <c r="F3337"/>
    </row>
    <row r="3338" spans="6:6" x14ac:dyDescent="0.35">
      <c r="F3338"/>
    </row>
    <row r="3339" spans="6:6" x14ac:dyDescent="0.35">
      <c r="F3339"/>
    </row>
    <row r="3340" spans="6:6" x14ac:dyDescent="0.35">
      <c r="F3340"/>
    </row>
    <row r="3341" spans="6:6" x14ac:dyDescent="0.35">
      <c r="F3341"/>
    </row>
    <row r="3342" spans="6:6" x14ac:dyDescent="0.35">
      <c r="F3342"/>
    </row>
    <row r="3343" spans="6:6" x14ac:dyDescent="0.35">
      <c r="F3343"/>
    </row>
    <row r="3344" spans="6:6" x14ac:dyDescent="0.35">
      <c r="F3344"/>
    </row>
    <row r="3345" spans="6:6" x14ac:dyDescent="0.35">
      <c r="F3345"/>
    </row>
    <row r="3346" spans="6:6" x14ac:dyDescent="0.35">
      <c r="F3346"/>
    </row>
    <row r="3347" spans="6:6" x14ac:dyDescent="0.35">
      <c r="F3347"/>
    </row>
    <row r="3348" spans="6:6" x14ac:dyDescent="0.35">
      <c r="F3348"/>
    </row>
    <row r="3349" spans="6:6" x14ac:dyDescent="0.35">
      <c r="F3349"/>
    </row>
    <row r="3350" spans="6:6" x14ac:dyDescent="0.35">
      <c r="F3350"/>
    </row>
    <row r="3351" spans="6:6" x14ac:dyDescent="0.35">
      <c r="F3351"/>
    </row>
    <row r="3352" spans="6:6" x14ac:dyDescent="0.35">
      <c r="F3352"/>
    </row>
    <row r="3353" spans="6:6" x14ac:dyDescent="0.35">
      <c r="F3353"/>
    </row>
    <row r="3354" spans="6:6" x14ac:dyDescent="0.35">
      <c r="F3354"/>
    </row>
    <row r="3355" spans="6:6" x14ac:dyDescent="0.35">
      <c r="F3355"/>
    </row>
    <row r="3356" spans="6:6" x14ac:dyDescent="0.35">
      <c r="F3356"/>
    </row>
    <row r="3357" spans="6:6" x14ac:dyDescent="0.35">
      <c r="F3357"/>
    </row>
    <row r="3358" spans="6:6" x14ac:dyDescent="0.35">
      <c r="F3358"/>
    </row>
    <row r="3359" spans="6:6" x14ac:dyDescent="0.35">
      <c r="F3359"/>
    </row>
    <row r="3360" spans="6:6" x14ac:dyDescent="0.35">
      <c r="F3360"/>
    </row>
    <row r="3361" spans="6:6" x14ac:dyDescent="0.35">
      <c r="F3361"/>
    </row>
    <row r="3362" spans="6:6" x14ac:dyDescent="0.35">
      <c r="F3362"/>
    </row>
    <row r="3363" spans="6:6" x14ac:dyDescent="0.35">
      <c r="F3363"/>
    </row>
    <row r="3364" spans="6:6" x14ac:dyDescent="0.35">
      <c r="F3364"/>
    </row>
    <row r="3365" spans="6:6" x14ac:dyDescent="0.35">
      <c r="F3365"/>
    </row>
    <row r="3366" spans="6:6" x14ac:dyDescent="0.35">
      <c r="F3366"/>
    </row>
    <row r="3367" spans="6:6" x14ac:dyDescent="0.35">
      <c r="F3367"/>
    </row>
    <row r="3368" spans="6:6" x14ac:dyDescent="0.35">
      <c r="F3368"/>
    </row>
    <row r="3369" spans="6:6" x14ac:dyDescent="0.35">
      <c r="F3369"/>
    </row>
    <row r="3370" spans="6:6" x14ac:dyDescent="0.35">
      <c r="F3370"/>
    </row>
    <row r="3371" spans="6:6" x14ac:dyDescent="0.35">
      <c r="F3371"/>
    </row>
    <row r="3372" spans="6:6" x14ac:dyDescent="0.35">
      <c r="F3372"/>
    </row>
    <row r="3373" spans="6:6" x14ac:dyDescent="0.35">
      <c r="F3373"/>
    </row>
    <row r="3374" spans="6:6" x14ac:dyDescent="0.35">
      <c r="F3374"/>
    </row>
    <row r="3375" spans="6:6" x14ac:dyDescent="0.35">
      <c r="F3375"/>
    </row>
    <row r="3376" spans="6:6" x14ac:dyDescent="0.35">
      <c r="F3376"/>
    </row>
    <row r="3377" spans="6:6" x14ac:dyDescent="0.35">
      <c r="F3377"/>
    </row>
    <row r="3378" spans="6:6" x14ac:dyDescent="0.35">
      <c r="F3378"/>
    </row>
    <row r="3379" spans="6:6" x14ac:dyDescent="0.35">
      <c r="F3379"/>
    </row>
    <row r="3380" spans="6:6" x14ac:dyDescent="0.35">
      <c r="F3380"/>
    </row>
    <row r="3381" spans="6:6" x14ac:dyDescent="0.35">
      <c r="F3381"/>
    </row>
    <row r="3382" spans="6:6" x14ac:dyDescent="0.35">
      <c r="F3382"/>
    </row>
    <row r="3383" spans="6:6" x14ac:dyDescent="0.35">
      <c r="F3383"/>
    </row>
    <row r="3384" spans="6:6" x14ac:dyDescent="0.35">
      <c r="F3384"/>
    </row>
    <row r="3385" spans="6:6" x14ac:dyDescent="0.35">
      <c r="F3385"/>
    </row>
    <row r="3386" spans="6:6" x14ac:dyDescent="0.35">
      <c r="F3386"/>
    </row>
    <row r="3387" spans="6:6" x14ac:dyDescent="0.35">
      <c r="F3387"/>
    </row>
    <row r="3388" spans="6:6" x14ac:dyDescent="0.35">
      <c r="F3388"/>
    </row>
    <row r="3389" spans="6:6" x14ac:dyDescent="0.35">
      <c r="F3389"/>
    </row>
    <row r="3390" spans="6:6" x14ac:dyDescent="0.35">
      <c r="F3390"/>
    </row>
    <row r="3391" spans="6:6" x14ac:dyDescent="0.35">
      <c r="F3391"/>
    </row>
    <row r="3392" spans="6:6" x14ac:dyDescent="0.35">
      <c r="F3392"/>
    </row>
    <row r="3393" spans="6:6" x14ac:dyDescent="0.35">
      <c r="F3393"/>
    </row>
    <row r="3394" spans="6:6" x14ac:dyDescent="0.35">
      <c r="F3394"/>
    </row>
    <row r="3395" spans="6:6" x14ac:dyDescent="0.35">
      <c r="F3395"/>
    </row>
    <row r="3396" spans="6:6" x14ac:dyDescent="0.35">
      <c r="F3396"/>
    </row>
    <row r="3397" spans="6:6" x14ac:dyDescent="0.35">
      <c r="F3397"/>
    </row>
    <row r="3398" spans="6:6" x14ac:dyDescent="0.35">
      <c r="F3398"/>
    </row>
    <row r="3399" spans="6:6" x14ac:dyDescent="0.35">
      <c r="F3399"/>
    </row>
    <row r="3400" spans="6:6" x14ac:dyDescent="0.35">
      <c r="F3400"/>
    </row>
    <row r="3401" spans="6:6" x14ac:dyDescent="0.35">
      <c r="F3401"/>
    </row>
    <row r="3402" spans="6:6" x14ac:dyDescent="0.35">
      <c r="F3402"/>
    </row>
    <row r="3403" spans="6:6" x14ac:dyDescent="0.35">
      <c r="F3403"/>
    </row>
    <row r="3404" spans="6:6" x14ac:dyDescent="0.35">
      <c r="F3404"/>
    </row>
    <row r="3405" spans="6:6" x14ac:dyDescent="0.35">
      <c r="F3405"/>
    </row>
    <row r="3406" spans="6:6" x14ac:dyDescent="0.35">
      <c r="F3406"/>
    </row>
    <row r="3407" spans="6:6" x14ac:dyDescent="0.35">
      <c r="F3407"/>
    </row>
    <row r="3408" spans="6:6" x14ac:dyDescent="0.35">
      <c r="F3408"/>
    </row>
    <row r="3409" spans="6:6" x14ac:dyDescent="0.35">
      <c r="F3409"/>
    </row>
    <row r="3410" spans="6:6" x14ac:dyDescent="0.35">
      <c r="F3410"/>
    </row>
    <row r="3411" spans="6:6" x14ac:dyDescent="0.35">
      <c r="F3411"/>
    </row>
    <row r="3412" spans="6:6" x14ac:dyDescent="0.35">
      <c r="F3412"/>
    </row>
    <row r="3413" spans="6:6" x14ac:dyDescent="0.35">
      <c r="F3413"/>
    </row>
    <row r="3414" spans="6:6" x14ac:dyDescent="0.35">
      <c r="F3414"/>
    </row>
    <row r="3415" spans="6:6" x14ac:dyDescent="0.35">
      <c r="F3415"/>
    </row>
    <row r="3416" spans="6:6" x14ac:dyDescent="0.35">
      <c r="F3416"/>
    </row>
    <row r="3417" spans="6:6" x14ac:dyDescent="0.35">
      <c r="F3417"/>
    </row>
    <row r="3418" spans="6:6" x14ac:dyDescent="0.35">
      <c r="F3418"/>
    </row>
    <row r="3419" spans="6:6" x14ac:dyDescent="0.35">
      <c r="F3419"/>
    </row>
    <row r="3420" spans="6:6" x14ac:dyDescent="0.35">
      <c r="F3420"/>
    </row>
    <row r="3421" spans="6:6" x14ac:dyDescent="0.35">
      <c r="F3421"/>
    </row>
    <row r="3422" spans="6:6" x14ac:dyDescent="0.35">
      <c r="F3422"/>
    </row>
    <row r="3423" spans="6:6" x14ac:dyDescent="0.35">
      <c r="F3423"/>
    </row>
    <row r="3424" spans="6:6" x14ac:dyDescent="0.35">
      <c r="F3424"/>
    </row>
    <row r="3425" spans="6:6" x14ac:dyDescent="0.35">
      <c r="F3425"/>
    </row>
    <row r="3426" spans="6:6" x14ac:dyDescent="0.35">
      <c r="F3426"/>
    </row>
    <row r="3427" spans="6:6" x14ac:dyDescent="0.35">
      <c r="F3427"/>
    </row>
    <row r="3428" spans="6:6" x14ac:dyDescent="0.35">
      <c r="F3428"/>
    </row>
    <row r="3429" spans="6:6" x14ac:dyDescent="0.35">
      <c r="F3429"/>
    </row>
    <row r="3430" spans="6:6" x14ac:dyDescent="0.35">
      <c r="F3430"/>
    </row>
    <row r="3431" spans="6:6" x14ac:dyDescent="0.35">
      <c r="F3431"/>
    </row>
    <row r="3432" spans="6:6" x14ac:dyDescent="0.35">
      <c r="F3432"/>
    </row>
    <row r="3433" spans="6:6" x14ac:dyDescent="0.35">
      <c r="F3433"/>
    </row>
    <row r="3434" spans="6:6" x14ac:dyDescent="0.35">
      <c r="F3434"/>
    </row>
    <row r="3435" spans="6:6" x14ac:dyDescent="0.35">
      <c r="F3435"/>
    </row>
    <row r="3436" spans="6:6" x14ac:dyDescent="0.35">
      <c r="F3436"/>
    </row>
    <row r="3437" spans="6:6" x14ac:dyDescent="0.35">
      <c r="F3437"/>
    </row>
    <row r="3438" spans="6:6" x14ac:dyDescent="0.35">
      <c r="F3438"/>
    </row>
    <row r="3439" spans="6:6" x14ac:dyDescent="0.35">
      <c r="F3439"/>
    </row>
    <row r="3440" spans="6:6" x14ac:dyDescent="0.35">
      <c r="F3440"/>
    </row>
    <row r="3441" spans="6:6" x14ac:dyDescent="0.35">
      <c r="F3441"/>
    </row>
    <row r="3442" spans="6:6" x14ac:dyDescent="0.35">
      <c r="F3442"/>
    </row>
    <row r="3443" spans="6:6" x14ac:dyDescent="0.35">
      <c r="F3443"/>
    </row>
    <row r="3444" spans="6:6" x14ac:dyDescent="0.35">
      <c r="F3444"/>
    </row>
    <row r="3445" spans="6:6" x14ac:dyDescent="0.35">
      <c r="F3445"/>
    </row>
    <row r="3446" spans="6:6" x14ac:dyDescent="0.35">
      <c r="F3446"/>
    </row>
    <row r="3447" spans="6:6" x14ac:dyDescent="0.35">
      <c r="F3447"/>
    </row>
    <row r="3448" spans="6:6" x14ac:dyDescent="0.35">
      <c r="F3448"/>
    </row>
    <row r="3449" spans="6:6" x14ac:dyDescent="0.35">
      <c r="F3449"/>
    </row>
    <row r="3450" spans="6:6" x14ac:dyDescent="0.35">
      <c r="F3450"/>
    </row>
    <row r="3451" spans="6:6" x14ac:dyDescent="0.35">
      <c r="F3451"/>
    </row>
    <row r="3452" spans="6:6" x14ac:dyDescent="0.35">
      <c r="F3452"/>
    </row>
    <row r="3453" spans="6:6" x14ac:dyDescent="0.35">
      <c r="F3453"/>
    </row>
    <row r="3454" spans="6:6" x14ac:dyDescent="0.35">
      <c r="F3454"/>
    </row>
    <row r="3455" spans="6:6" x14ac:dyDescent="0.35">
      <c r="F3455"/>
    </row>
    <row r="3456" spans="6:6" x14ac:dyDescent="0.35">
      <c r="F3456"/>
    </row>
    <row r="3457" spans="6:6" x14ac:dyDescent="0.35">
      <c r="F3457"/>
    </row>
    <row r="3458" spans="6:6" x14ac:dyDescent="0.35">
      <c r="F3458"/>
    </row>
    <row r="3459" spans="6:6" x14ac:dyDescent="0.35">
      <c r="F3459"/>
    </row>
    <row r="3460" spans="6:6" x14ac:dyDescent="0.35">
      <c r="F3460"/>
    </row>
    <row r="3461" spans="6:6" x14ac:dyDescent="0.35">
      <c r="F3461"/>
    </row>
    <row r="3462" spans="6:6" x14ac:dyDescent="0.35">
      <c r="F3462"/>
    </row>
    <row r="3463" spans="6:6" x14ac:dyDescent="0.35">
      <c r="F3463"/>
    </row>
    <row r="3464" spans="6:6" x14ac:dyDescent="0.35">
      <c r="F3464"/>
    </row>
    <row r="3465" spans="6:6" x14ac:dyDescent="0.35">
      <c r="F3465"/>
    </row>
    <row r="3466" spans="6:6" x14ac:dyDescent="0.35">
      <c r="F3466"/>
    </row>
    <row r="3467" spans="6:6" x14ac:dyDescent="0.35">
      <c r="F3467"/>
    </row>
    <row r="3468" spans="6:6" x14ac:dyDescent="0.35">
      <c r="F3468"/>
    </row>
    <row r="3469" spans="6:6" x14ac:dyDescent="0.35">
      <c r="F3469"/>
    </row>
    <row r="3470" spans="6:6" x14ac:dyDescent="0.35">
      <c r="F3470"/>
    </row>
    <row r="3471" spans="6:6" x14ac:dyDescent="0.35">
      <c r="F3471"/>
    </row>
    <row r="3472" spans="6:6" x14ac:dyDescent="0.35">
      <c r="F3472"/>
    </row>
    <row r="3473" spans="6:6" x14ac:dyDescent="0.35">
      <c r="F3473"/>
    </row>
    <row r="3474" spans="6:6" x14ac:dyDescent="0.35">
      <c r="F3474"/>
    </row>
    <row r="3475" spans="6:6" x14ac:dyDescent="0.35">
      <c r="F3475"/>
    </row>
    <row r="3476" spans="6:6" x14ac:dyDescent="0.35">
      <c r="F3476"/>
    </row>
    <row r="3477" spans="6:6" x14ac:dyDescent="0.35">
      <c r="F3477"/>
    </row>
    <row r="3478" spans="6:6" x14ac:dyDescent="0.35">
      <c r="F3478"/>
    </row>
    <row r="3479" spans="6:6" x14ac:dyDescent="0.35">
      <c r="F3479"/>
    </row>
    <row r="3480" spans="6:6" x14ac:dyDescent="0.35">
      <c r="F3480"/>
    </row>
    <row r="3481" spans="6:6" x14ac:dyDescent="0.35">
      <c r="F3481"/>
    </row>
    <row r="3482" spans="6:6" x14ac:dyDescent="0.35">
      <c r="F3482"/>
    </row>
    <row r="3483" spans="6:6" x14ac:dyDescent="0.35">
      <c r="F3483"/>
    </row>
    <row r="3484" spans="6:6" x14ac:dyDescent="0.35">
      <c r="F3484"/>
    </row>
    <row r="3485" spans="6:6" x14ac:dyDescent="0.35">
      <c r="F3485"/>
    </row>
    <row r="3486" spans="6:6" x14ac:dyDescent="0.35">
      <c r="F3486"/>
    </row>
    <row r="3487" spans="6:6" x14ac:dyDescent="0.35">
      <c r="F3487"/>
    </row>
    <row r="3488" spans="6:6" x14ac:dyDescent="0.35">
      <c r="F3488"/>
    </row>
    <row r="3489" spans="6:6" x14ac:dyDescent="0.35">
      <c r="F3489"/>
    </row>
    <row r="3490" spans="6:6" x14ac:dyDescent="0.35">
      <c r="F3490"/>
    </row>
    <row r="3491" spans="6:6" x14ac:dyDescent="0.35">
      <c r="F3491"/>
    </row>
    <row r="3492" spans="6:6" x14ac:dyDescent="0.35">
      <c r="F3492"/>
    </row>
    <row r="3493" spans="6:6" x14ac:dyDescent="0.35">
      <c r="F3493"/>
    </row>
    <row r="3494" spans="6:6" x14ac:dyDescent="0.35">
      <c r="F3494"/>
    </row>
    <row r="3495" spans="6:6" x14ac:dyDescent="0.35">
      <c r="F3495"/>
    </row>
    <row r="3496" spans="6:6" x14ac:dyDescent="0.35">
      <c r="F3496"/>
    </row>
    <row r="3497" spans="6:6" x14ac:dyDescent="0.35">
      <c r="F3497"/>
    </row>
    <row r="3498" spans="6:6" x14ac:dyDescent="0.35">
      <c r="F3498"/>
    </row>
    <row r="3499" spans="6:6" x14ac:dyDescent="0.35">
      <c r="F3499"/>
    </row>
    <row r="3500" spans="6:6" x14ac:dyDescent="0.35">
      <c r="F3500"/>
    </row>
    <row r="3501" spans="6:6" x14ac:dyDescent="0.35">
      <c r="F3501"/>
    </row>
    <row r="3502" spans="6:6" x14ac:dyDescent="0.35">
      <c r="F3502"/>
    </row>
    <row r="3503" spans="6:6" x14ac:dyDescent="0.35">
      <c r="F3503"/>
    </row>
    <row r="3504" spans="6:6" x14ac:dyDescent="0.35">
      <c r="F3504"/>
    </row>
    <row r="3505" spans="6:6" x14ac:dyDescent="0.35">
      <c r="F3505"/>
    </row>
    <row r="3506" spans="6:6" x14ac:dyDescent="0.35">
      <c r="F3506"/>
    </row>
    <row r="3507" spans="6:6" x14ac:dyDescent="0.35">
      <c r="F3507"/>
    </row>
    <row r="3508" spans="6:6" x14ac:dyDescent="0.35">
      <c r="F3508"/>
    </row>
    <row r="3509" spans="6:6" x14ac:dyDescent="0.35">
      <c r="F3509"/>
    </row>
    <row r="3510" spans="6:6" x14ac:dyDescent="0.35">
      <c r="F3510"/>
    </row>
    <row r="3511" spans="6:6" x14ac:dyDescent="0.35">
      <c r="F3511"/>
    </row>
    <row r="3512" spans="6:6" x14ac:dyDescent="0.35">
      <c r="F3512"/>
    </row>
    <row r="3513" spans="6:6" x14ac:dyDescent="0.35">
      <c r="F3513"/>
    </row>
    <row r="3514" spans="6:6" x14ac:dyDescent="0.35">
      <c r="F3514"/>
    </row>
    <row r="3515" spans="6:6" x14ac:dyDescent="0.35">
      <c r="F3515"/>
    </row>
    <row r="3516" spans="6:6" x14ac:dyDescent="0.35">
      <c r="F3516"/>
    </row>
    <row r="3517" spans="6:6" x14ac:dyDescent="0.35">
      <c r="F3517"/>
    </row>
    <row r="3518" spans="6:6" x14ac:dyDescent="0.35">
      <c r="F3518"/>
    </row>
    <row r="3519" spans="6:6" x14ac:dyDescent="0.35">
      <c r="F3519"/>
    </row>
    <row r="3520" spans="6:6" x14ac:dyDescent="0.35">
      <c r="F3520"/>
    </row>
    <row r="3521" spans="6:6" x14ac:dyDescent="0.35">
      <c r="F3521"/>
    </row>
    <row r="3522" spans="6:6" x14ac:dyDescent="0.35">
      <c r="F3522"/>
    </row>
    <row r="3523" spans="6:6" x14ac:dyDescent="0.35">
      <c r="F3523"/>
    </row>
    <row r="3524" spans="6:6" x14ac:dyDescent="0.35">
      <c r="F3524"/>
    </row>
    <row r="3525" spans="6:6" x14ac:dyDescent="0.35">
      <c r="F3525"/>
    </row>
    <row r="3526" spans="6:6" x14ac:dyDescent="0.35">
      <c r="F3526"/>
    </row>
    <row r="3527" spans="6:6" x14ac:dyDescent="0.35">
      <c r="F3527"/>
    </row>
    <row r="3528" spans="6:6" x14ac:dyDescent="0.35">
      <c r="F3528"/>
    </row>
    <row r="3529" spans="6:6" x14ac:dyDescent="0.35">
      <c r="F3529"/>
    </row>
    <row r="3530" spans="6:6" x14ac:dyDescent="0.35">
      <c r="F3530"/>
    </row>
    <row r="3531" spans="6:6" x14ac:dyDescent="0.35">
      <c r="F3531"/>
    </row>
    <row r="3532" spans="6:6" x14ac:dyDescent="0.35">
      <c r="F3532"/>
    </row>
    <row r="3533" spans="6:6" x14ac:dyDescent="0.35">
      <c r="F3533"/>
    </row>
  </sheetData>
  <mergeCells count="1"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9F13-E435-429A-AF18-23546E836230}">
  <sheetPr codeName="Hoja5"/>
  <dimension ref="B2:J10"/>
  <sheetViews>
    <sheetView showGridLines="0" showRowColHeaders="0" zoomScale="90" zoomScaleNormal="90" workbookViewId="0"/>
  </sheetViews>
  <sheetFormatPr baseColWidth="10" defaultRowHeight="14.5" x14ac:dyDescent="0.35"/>
  <cols>
    <col min="1" max="1" width="1.7265625" customWidth="1"/>
    <col min="2" max="2" width="11.81640625" bestFit="1" customWidth="1"/>
    <col min="3" max="3" width="9.7265625" bestFit="1" customWidth="1"/>
    <col min="4" max="4" width="24.7265625" customWidth="1"/>
    <col min="5" max="5" width="37.1796875" bestFit="1" customWidth="1"/>
    <col min="6" max="10" width="11.7265625" customWidth="1"/>
    <col min="11" max="11" width="14.453125" customWidth="1"/>
  </cols>
  <sheetData>
    <row r="2" spans="2:10" x14ac:dyDescent="0.35">
      <c r="B2" s="41" t="s">
        <v>70</v>
      </c>
      <c r="C2" s="41"/>
      <c r="D2" s="41"/>
      <c r="E2" s="41"/>
      <c r="F2" s="41"/>
      <c r="G2" s="41"/>
      <c r="H2" s="41"/>
      <c r="I2" s="41"/>
      <c r="J2" s="41"/>
    </row>
    <row r="3" spans="2:10" ht="40.5" customHeight="1" x14ac:dyDescent="0.35">
      <c r="B3" s="15" t="s">
        <v>2</v>
      </c>
      <c r="C3" s="15" t="s">
        <v>53</v>
      </c>
      <c r="D3" s="15" t="s">
        <v>28</v>
      </c>
      <c r="E3" s="15" t="s">
        <v>48</v>
      </c>
      <c r="F3" s="15" t="s">
        <v>55</v>
      </c>
      <c r="G3" s="14" t="s">
        <v>56</v>
      </c>
      <c r="H3" s="14" t="s">
        <v>57</v>
      </c>
      <c r="I3" s="14" t="s">
        <v>58</v>
      </c>
      <c r="J3" s="14" t="s">
        <v>59</v>
      </c>
    </row>
    <row r="4" spans="2:10" x14ac:dyDescent="0.35">
      <c r="B4" s="3">
        <v>46034</v>
      </c>
      <c r="C4" t="s">
        <v>20</v>
      </c>
      <c r="D4" t="s">
        <v>47</v>
      </c>
      <c r="E4" t="s">
        <v>32</v>
      </c>
      <c r="F4" s="11" t="s">
        <v>54</v>
      </c>
      <c r="G4" s="5">
        <v>4</v>
      </c>
      <c r="H4" s="5">
        <v>4</v>
      </c>
      <c r="I4" s="5">
        <v>0</v>
      </c>
      <c r="J4" s="13">
        <v>0</v>
      </c>
    </row>
    <row r="5" spans="2:10" x14ac:dyDescent="0.35">
      <c r="C5" t="s">
        <v>21</v>
      </c>
      <c r="D5" t="s">
        <v>47</v>
      </c>
      <c r="E5" t="s">
        <v>32</v>
      </c>
      <c r="F5" s="11" t="s">
        <v>54</v>
      </c>
      <c r="G5" s="5">
        <v>8</v>
      </c>
      <c r="H5" s="5">
        <v>8</v>
      </c>
      <c r="I5" s="5">
        <v>0</v>
      </c>
      <c r="J5" s="13">
        <v>0</v>
      </c>
    </row>
    <row r="6" spans="2:10" x14ac:dyDescent="0.35">
      <c r="C6" t="s">
        <v>22</v>
      </c>
      <c r="D6" t="s">
        <v>47</v>
      </c>
      <c r="E6" t="s">
        <v>32</v>
      </c>
      <c r="F6" s="11" t="s">
        <v>54</v>
      </c>
      <c r="G6" s="5">
        <v>8</v>
      </c>
      <c r="H6" s="5">
        <v>7</v>
      </c>
      <c r="I6" s="5">
        <v>1</v>
      </c>
      <c r="J6" s="13">
        <v>0.14285714285714279</v>
      </c>
    </row>
    <row r="7" spans="2:10" x14ac:dyDescent="0.35">
      <c r="C7" t="s">
        <v>23</v>
      </c>
      <c r="D7" t="s">
        <v>47</v>
      </c>
      <c r="E7" t="s">
        <v>32</v>
      </c>
      <c r="F7" s="11" t="s">
        <v>54</v>
      </c>
      <c r="G7" s="5">
        <v>7</v>
      </c>
      <c r="H7" s="5">
        <v>8</v>
      </c>
      <c r="I7" s="5">
        <v>1</v>
      </c>
      <c r="J7" s="13">
        <v>0.125</v>
      </c>
    </row>
    <row r="8" spans="2:10" x14ac:dyDescent="0.35">
      <c r="C8" t="s">
        <v>24</v>
      </c>
      <c r="D8" t="s">
        <v>47</v>
      </c>
      <c r="E8" t="s">
        <v>32</v>
      </c>
      <c r="F8" s="11" t="s">
        <v>54</v>
      </c>
      <c r="G8" s="5">
        <v>7</v>
      </c>
      <c r="H8" s="5">
        <v>7</v>
      </c>
      <c r="I8" s="5">
        <v>0</v>
      </c>
      <c r="J8" s="13">
        <v>0</v>
      </c>
    </row>
    <row r="9" spans="2:10" x14ac:dyDescent="0.35">
      <c r="B9" s="3">
        <v>46030</v>
      </c>
      <c r="C9" t="s">
        <v>26</v>
      </c>
      <c r="D9" t="s">
        <v>47</v>
      </c>
      <c r="E9" t="s">
        <v>32</v>
      </c>
      <c r="F9" s="11" t="s">
        <v>54</v>
      </c>
      <c r="G9" s="5">
        <v>2</v>
      </c>
      <c r="H9" s="5">
        <v>2</v>
      </c>
      <c r="I9" s="5">
        <v>0</v>
      </c>
      <c r="J9" s="13">
        <v>0</v>
      </c>
    </row>
    <row r="10" spans="2:10" x14ac:dyDescent="0.35">
      <c r="B10" s="3">
        <v>46026</v>
      </c>
      <c r="C10" t="s">
        <v>16</v>
      </c>
      <c r="D10" t="s">
        <v>47</v>
      </c>
      <c r="E10" t="s">
        <v>32</v>
      </c>
      <c r="F10" s="11" t="s">
        <v>54</v>
      </c>
      <c r="G10" s="5">
        <v>2</v>
      </c>
      <c r="H10" s="5">
        <v>1</v>
      </c>
      <c r="I10" s="5">
        <v>1</v>
      </c>
      <c r="J10" s="13">
        <v>1</v>
      </c>
    </row>
  </sheetData>
  <mergeCells count="1">
    <mergeCell ref="B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2 1 c 6 d c 0 9 - 2 a 0 4 - 4 a a c - 9 7 1 f - f 9 a e a 3 d 6 5 9 d 0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S u b c o l u m n s > < i t e m > < R o l e > V a l u e < / R o l e > < D i s p l a y N a m e > V a l o r   d e   M e d i d a   1 < / D i s p l a y N a m e > < V i s i b l e > F a l s e < / V i s i b l e > < / i t e m > < i t e m > < R o l e > S t a t u s < / R o l e > < D i s p l a y N a m e > E s t a d o   d e   M e d i d a   1 < / D i s p l a y N a m e > < V i s i b l e > F a l s e < / V i s i b l e > < / i t e m > < i t e m > < R o l e > G o a l < / R o l e > < D i s p l a y N a m e > D e s t i n o   d e   M e d i d a   1 < / D i s p l a y N a m e > < V i s i b l e > F a l s e < / V i s i b l e > < / i t e m > < / S u b c o l u m n s > < / i t e m > < i t e m > < M e a s u r e N a m e > M e d i d a   2 < / M e a s u r e N a m e > < D i s p l a y N a m e > M e d i d a   2 < / D i s p l a y N a m e > < V i s i b l e > F a l s e < / V i s i b l e > < S u b c o l u m n s > < i t e m > < R o l e > V a l u e < / R o l e > < D i s p l a y N a m e > V a l o r   d e   M e d i d a   2 < / D i s p l a y N a m e > < V i s i b l e > F a l s e < / V i s i b l e > < / i t e m > < i t e m > < R o l e > S t a t u s < / R o l e > < D i s p l a y N a m e > E s t a d o   d e   M e d i d a   2 < / D i s p l a y N a m e > < V i s i b l e > F a l s e < / V i s i b l e > < / i t e m > < i t e m > < R o l e > G o a l < / R o l e > < D i s p l a y N a m e > D e s t i n o   d e   M e d i d a   2 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 I n f o r m e L e c t u r a s 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 I n f o r m e L e c t u r a s 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 H o r a   0 1 < / K e y > < / D i a g r a m O b j e c t K e y > < D i a g r a m O b j e c t K e y > < K e y > M e a s u r e s \ S u m a   d e   H o r a   0 1 \ T a g I n f o \ F � r m u l a < / K e y > < / D i a g r a m O b j e c t K e y > < D i a g r a m O b j e c t K e y > < K e y > M e a s u r e s \ S u m a   d e   H o r a   0 1 \ T a g I n f o \ V a l o r < / K e y > < / D i a g r a m O b j e c t K e y > < D i a g r a m O b j e c t K e y > < K e y > M e a s u r e s \ S u m a   d e   H o r a   0 2 < / K e y > < / D i a g r a m O b j e c t K e y > < D i a g r a m O b j e c t K e y > < K e y > M e a s u r e s \ S u m a   d e   H o r a   0 2 \ T a g I n f o \ F � r m u l a < / K e y > < / D i a g r a m O b j e c t K e y > < D i a g r a m O b j e c t K e y > < K e y > M e a s u r e s \ S u m a   d e   H o r a   0 2 \ T a g I n f o \ V a l o r < / K e y > < / D i a g r a m O b j e c t K e y > < D i a g r a m O b j e c t K e y > < K e y > M e a s u r e s \ S u m a   d e   H o r a   0 3 < / K e y > < / D i a g r a m O b j e c t K e y > < D i a g r a m O b j e c t K e y > < K e y > M e a s u r e s \ S u m a   d e   H o r a   0 3 \ T a g I n f o \ F � r m u l a < / K e y > < / D i a g r a m O b j e c t K e y > < D i a g r a m O b j e c t K e y > < K e y > M e a s u r e s \ S u m a   d e   H o r a   0 3 \ T a g I n f o \ V a l o r < / K e y > < / D i a g r a m O b j e c t K e y > < D i a g r a m O b j e c t K e y > < K e y > M e a s u r e s \ S u m a   d e   H o r a   0 4 < / K e y > < / D i a g r a m O b j e c t K e y > < D i a g r a m O b j e c t K e y > < K e y > M e a s u r e s \ S u m a   d e   H o r a   0 4 \ T a g I n f o \ F � r m u l a < / K e y > < / D i a g r a m O b j e c t K e y > < D i a g r a m O b j e c t K e y > < K e y > M e a s u r e s \ S u m a   d e   H o r a   0 4 \ T a g I n f o \ V a l o r < / K e y > < / D i a g r a m O b j e c t K e y > < D i a g r a m O b j e c t K e y > < K e y > M e a s u r e s \ S u m a   d e   H o r a   0 5 < / K e y > < / D i a g r a m O b j e c t K e y > < D i a g r a m O b j e c t K e y > < K e y > M e a s u r e s \ S u m a   d e   H o r a   0 5 \ T a g I n f o \ F � r m u l a < / K e y > < / D i a g r a m O b j e c t K e y > < D i a g r a m O b j e c t K e y > < K e y > M e a s u r e s \ S u m a   d e   H o r a   0 5 \ T a g I n f o \ V a l o r < / K e y > < / D i a g r a m O b j e c t K e y > < D i a g r a m O b j e c t K e y > < K e y > M e a s u r e s \ S u m a   d e   H o r a   0 6 < / K e y > < / D i a g r a m O b j e c t K e y > < D i a g r a m O b j e c t K e y > < K e y > M e a s u r e s \ S u m a   d e   H o r a   0 6 \ T a g I n f o \ F � r m u l a < / K e y > < / D i a g r a m O b j e c t K e y > < D i a g r a m O b j e c t K e y > < K e y > M e a s u r e s \ S u m a   d e   H o r a   0 6 \ T a g I n f o \ V a l o r < / K e y > < / D i a g r a m O b j e c t K e y > < D i a g r a m O b j e c t K e y > < K e y > M e a s u r e s \ S u m a   d e   H o r a   0 7 < / K e y > < / D i a g r a m O b j e c t K e y > < D i a g r a m O b j e c t K e y > < K e y > M e a s u r e s \ S u m a   d e   H o r a   0 7 \ T a g I n f o \ F � r m u l a < / K e y > < / D i a g r a m O b j e c t K e y > < D i a g r a m O b j e c t K e y > < K e y > M e a s u r e s \ S u m a   d e   H o r a   0 7 \ T a g I n f o \ V a l o r < / K e y > < / D i a g r a m O b j e c t K e y > < D i a g r a m O b j e c t K e y > < K e y > M e a s u r e s \ S u m a   d e   H o r a   0 8 < / K e y > < / D i a g r a m O b j e c t K e y > < D i a g r a m O b j e c t K e y > < K e y > M e a s u r e s \ S u m a   d e   H o r a   0 8 \ T a g I n f o \ F � r m u l a < / K e y > < / D i a g r a m O b j e c t K e y > < D i a g r a m O b j e c t K e y > < K e y > M e a s u r e s \ S u m a   d e   H o r a   0 8 \ T a g I n f o \ V a l o r < / K e y > < / D i a g r a m O b j e c t K e y > < D i a g r a m O b j e c t K e y > < K e y > M e a s u r e s \ S u m a   d e   H o r a   0 9 < / K e y > < / D i a g r a m O b j e c t K e y > < D i a g r a m O b j e c t K e y > < K e y > M e a s u r e s \ S u m a   d e   H o r a   0 9 \ T a g I n f o \ F � r m u l a < / K e y > < / D i a g r a m O b j e c t K e y > < D i a g r a m O b j e c t K e y > < K e y > M e a s u r e s \ S u m a   d e   H o r a   0 9 \ T a g I n f o \ V a l o r < / K e y > < / D i a g r a m O b j e c t K e y > < D i a g r a m O b j e c t K e y > < K e y > M e a s u r e s \ S u m a   d e   H o r a   1 0 < / K e y > < / D i a g r a m O b j e c t K e y > < D i a g r a m O b j e c t K e y > < K e y > M e a s u r e s \ S u m a   d e   H o r a   1 0 \ T a g I n f o \ F � r m u l a < / K e y > < / D i a g r a m O b j e c t K e y > < D i a g r a m O b j e c t K e y > < K e y > M e a s u r e s \ S u m a   d e   H o r a   1 0 \ T a g I n f o \ V a l o r < / K e y > < / D i a g r a m O b j e c t K e y > < D i a g r a m O b j e c t K e y > < K e y > M e a s u r e s \ S u m a   d e   H o r a   1 1 < / K e y > < / D i a g r a m O b j e c t K e y > < D i a g r a m O b j e c t K e y > < K e y > M e a s u r e s \ S u m a   d e   H o r a   1 1 \ T a g I n f o \ F � r m u l a < / K e y > < / D i a g r a m O b j e c t K e y > < D i a g r a m O b j e c t K e y > < K e y > M e a s u r e s \ S u m a   d e   H o r a   1 1 \ T a g I n f o \ V a l o r < / K e y > < / D i a g r a m O b j e c t K e y > < D i a g r a m O b j e c t K e y > < K e y > M e a s u r e s \ S u m a   d e   H o r a   1 2 < / K e y > < / D i a g r a m O b j e c t K e y > < D i a g r a m O b j e c t K e y > < K e y > M e a s u r e s \ S u m a   d e   H o r a   1 2 \ T a g I n f o \ F � r m u l a < / K e y > < / D i a g r a m O b j e c t K e y > < D i a g r a m O b j e c t K e y > < K e y > M e a s u r e s \ S u m a   d e   H o r a   1 2 \ T a g I n f o \ V a l o r < / K e y > < / D i a g r a m O b j e c t K e y > < D i a g r a m O b j e c t K e y > < K e y > M e a s u r e s \ S u m a   d e   H o r a   1 3 < / K e y > < / D i a g r a m O b j e c t K e y > < D i a g r a m O b j e c t K e y > < K e y > M e a s u r e s \ S u m a   d e   H o r a   1 3 \ T a g I n f o \ F � r m u l a < / K e y > < / D i a g r a m O b j e c t K e y > < D i a g r a m O b j e c t K e y > < K e y > M e a s u r e s \ S u m a   d e   H o r a   1 3 \ T a g I n f o \ V a l o r < / K e y > < / D i a g r a m O b j e c t K e y > < D i a g r a m O b j e c t K e y > < K e y > M e a s u r e s \ S u m a   d e   H o r a   1 4 < / K e y > < / D i a g r a m O b j e c t K e y > < D i a g r a m O b j e c t K e y > < K e y > M e a s u r e s \ S u m a   d e   H o r a   1 4 \ T a g I n f o \ F � r m u l a < / K e y > < / D i a g r a m O b j e c t K e y > < D i a g r a m O b j e c t K e y > < K e y > M e a s u r e s \ S u m a   d e   H o r a   1 4 \ T a g I n f o \ V a l o r < / K e y > < / D i a g r a m O b j e c t K e y > < D i a g r a m O b j e c t K e y > < K e y > M e a s u r e s \ S u m a   d e   H o r a   1 5 < / K e y > < / D i a g r a m O b j e c t K e y > < D i a g r a m O b j e c t K e y > < K e y > M e a s u r e s \ S u m a   d e   H o r a   1 5 \ T a g I n f o \ F � r m u l a < / K e y > < / D i a g r a m O b j e c t K e y > < D i a g r a m O b j e c t K e y > < K e y > M e a s u r e s \ S u m a   d e   H o r a   1 5 \ T a g I n f o \ V a l o r < / K e y > < / D i a g r a m O b j e c t K e y > < D i a g r a m O b j e c t K e y > < K e y > M e a s u r e s \ S u m a   d e   H o r a   1 6 < / K e y > < / D i a g r a m O b j e c t K e y > < D i a g r a m O b j e c t K e y > < K e y > M e a s u r e s \ S u m a   d e   H o r a   1 6 \ T a g I n f o \ F � r m u l a < / K e y > < / D i a g r a m O b j e c t K e y > < D i a g r a m O b j e c t K e y > < K e y > M e a s u r e s \ S u m a   d e   H o r a   1 6 \ T a g I n f o \ V a l o r < / K e y > < / D i a g r a m O b j e c t K e y > < D i a g r a m O b j e c t K e y > < K e y > M e a s u r e s \ S u m a   d e   H o r a   1 7 < / K e y > < / D i a g r a m O b j e c t K e y > < D i a g r a m O b j e c t K e y > < K e y > M e a s u r e s \ S u m a   d e   H o r a   1 7 \ T a g I n f o \ F � r m u l a < / K e y > < / D i a g r a m O b j e c t K e y > < D i a g r a m O b j e c t K e y > < K e y > M e a s u r e s \ S u m a   d e   H o r a   1 7 \ T a g I n f o \ V a l o r < / K e y > < / D i a g r a m O b j e c t K e y > < D i a g r a m O b j e c t K e y > < K e y > M e a s u r e s \ S u m a   d e   H o r a   1 8 < / K e y > < / D i a g r a m O b j e c t K e y > < D i a g r a m O b j e c t K e y > < K e y > M e a s u r e s \ S u m a   d e   H o r a   1 8 \ T a g I n f o \ F � r m u l a < / K e y > < / D i a g r a m O b j e c t K e y > < D i a g r a m O b j e c t K e y > < K e y > M e a s u r e s \ S u m a   d e   H o r a   1 8 \ T a g I n f o \ V a l o r < / K e y > < / D i a g r a m O b j e c t K e y > < D i a g r a m O b j e c t K e y > < K e y > M e a s u r e s \ S u m a   d e   H o r a   1 9 < / K e y > < / D i a g r a m O b j e c t K e y > < D i a g r a m O b j e c t K e y > < K e y > M e a s u r e s \ S u m a   d e   H o r a   1 9 \ T a g I n f o \ F � r m u l a < / K e y > < / D i a g r a m O b j e c t K e y > < D i a g r a m O b j e c t K e y > < K e y > M e a s u r e s \ S u m a   d e   H o r a   1 9 \ T a g I n f o \ V a l o r < / K e y > < / D i a g r a m O b j e c t K e y > < D i a g r a m O b j e c t K e y > < K e y > M e a s u r e s \ S u m a   d e   H o r a   2 0 < / K e y > < / D i a g r a m O b j e c t K e y > < D i a g r a m O b j e c t K e y > < K e y > M e a s u r e s \ S u m a   d e   H o r a   2 0 \ T a g I n f o \ F � r m u l a < / K e y > < / D i a g r a m O b j e c t K e y > < D i a g r a m O b j e c t K e y > < K e y > M e a s u r e s \ S u m a   d e   H o r a   2 0 \ T a g I n f o \ V a l o r < / K e y > < / D i a g r a m O b j e c t K e y > < D i a g r a m O b j e c t K e y > < K e y > M e a s u r e s \ S u m a   d e   H o r a   2 1 < / K e y > < / D i a g r a m O b j e c t K e y > < D i a g r a m O b j e c t K e y > < K e y > M e a s u r e s \ S u m a   d e   H o r a   2 1 \ T a g I n f o \ F � r m u l a < / K e y > < / D i a g r a m O b j e c t K e y > < D i a g r a m O b j e c t K e y > < K e y > M e a s u r e s \ S u m a   d e   H o r a   2 1 \ T a g I n f o \ V a l o r < / K e y > < / D i a g r a m O b j e c t K e y > < D i a g r a m O b j e c t K e y > < K e y > M e a s u r e s \ S u m a   d e   H o r a   2 2 < / K e y > < / D i a g r a m O b j e c t K e y > < D i a g r a m O b j e c t K e y > < K e y > M e a s u r e s \ S u m a   d e   H o r a   2 2 \ T a g I n f o \ F � r m u l a < / K e y > < / D i a g r a m O b j e c t K e y > < D i a g r a m O b j e c t K e y > < K e y > M e a s u r e s \ S u m a   d e   H o r a   2 2 \ T a g I n f o \ V a l o r < / K e y > < / D i a g r a m O b j e c t K e y > < D i a g r a m O b j e c t K e y > < K e y > M e a s u r e s \ S u m a   d e   H o r a   2 3 < / K e y > < / D i a g r a m O b j e c t K e y > < D i a g r a m O b j e c t K e y > < K e y > M e a s u r e s \ S u m a   d e   H o r a   2 3 \ T a g I n f o \ F � r m u l a < / K e y > < / D i a g r a m O b j e c t K e y > < D i a g r a m O b j e c t K e y > < K e y > M e a s u r e s \ S u m a   d e   H o r a   2 3 \ T a g I n f o \ V a l o r < / K e y > < / D i a g r a m O b j e c t K e y > < D i a g r a m O b j e c t K e y > < K e y > M e a s u r e s \ S u m a   d e   H o r a   2 4 < / K e y > < / D i a g r a m O b j e c t K e y > < D i a g r a m O b j e c t K e y > < K e y > M e a s u r e s \ S u m a   d e   H o r a   2 4 \ T a g I n f o \ F � r m u l a < / K e y > < / D i a g r a m O b j e c t K e y > < D i a g r a m O b j e c t K e y > < K e y > M e a s u r e s \ S u m a   d e   H o r a   2 4 \ T a g I n f o \ V a l o r < / K e y > < / D i a g r a m O b j e c t K e y > < D i a g r a m O b j e c t K e y > < K e y > M e a s u r e s \ S u m a   d e   E n e r g � a D i a r i a < / K e y > < / D i a g r a m O b j e c t K e y > < D i a g r a m O b j e c t K e y > < K e y > M e a s u r e s \ S u m a   d e   E n e r g � a D i a r i a \ T a g I n f o \ F � r m u l a < / K e y > < / D i a g r a m O b j e c t K e y > < D i a g r a m O b j e c t K e y > < K e y > M e a s u r e s \ S u m a   d e   E n e r g � a D i a r i a \ T a g I n f o \ V a l o r < / K e y > < / D i a g r a m O b j e c t K e y > < D i a g r a m O b j e c t K e y > < K e y > M e a s u r e s \ R e c u e n t o   d e   O b s e r v a c i � n < / K e y > < / D i a g r a m O b j e c t K e y > < D i a g r a m O b j e c t K e y > < K e y > M e a s u r e s \ R e c u e n t o   d e   O b s e r v a c i � n \ T a g I n f o \ F � r m u l a < / K e y > < / D i a g r a m O b j e c t K e y > < D i a g r a m O b j e c t K e y > < K e y > M e a s u r e s \ R e c u e n t o   d e   O b s e r v a c i � n \ T a g I n f o \ V a l o r < / K e y > < / D i a g r a m O b j e c t K e y > < D i a g r a m O b j e c t K e y > < K e y > M e a s u r e s \ R e c u e n t o   d e   C a l e n d a r i o < / K e y > < / D i a g r a m O b j e c t K e y > < D i a g r a m O b j e c t K e y > < K e y > M e a s u r e s \ R e c u e n t o   d e   C a l e n d a r i o \ T a g I n f o \ F � r m u l a < / K e y > < / D i a g r a m O b j e c t K e y > < D i a g r a m O b j e c t K e y > < K e y > M e a s u r e s \ R e c u e n t o   d e   C a l e n d a r i o \ T a g I n f o \ V a l o r < / K e y > < / D i a g r a m O b j e c t K e y > < D i a g r a m O b j e c t K e y > < K e y > M e a s u r e s \ S u m a   d e   F a c t o r P l a n t a < / K e y > < / D i a g r a m O b j e c t K e y > < D i a g r a m O b j e c t K e y > < K e y > M e a s u r e s \ S u m a   d e   F a c t o r P l a n t a \ T a g I n f o \ F � r m u l a < / K e y > < / D i a g r a m O b j e c t K e y > < D i a g r a m O b j e c t K e y > < K e y > M e a s u r e s \ S u m a   d e   F a c t o r P l a n t a \ T a g I n f o \ V a l o r < / K e y > < / D i a g r a m O b j e c t K e y > < D i a g r a m O b j e c t K e y > < K e y > M e a s u r e s \ P r o m e d i o   d e   F a c t o r P l a n t a < / K e y > < / D i a g r a m O b j e c t K e y > < D i a g r a m O b j e c t K e y > < K e y > M e a s u r e s \ P r o m e d i o   d e   F a c t o r P l a n t a \ T a g I n f o \ F � r m u l a < / K e y > < / D i a g r a m O b j e c t K e y > < D i a g r a m O b j e c t K e y > < K e y > M e a s u r e s \ P r o m e d i o   d e   F a c t o r P l a n t a \ T a g I n f o \ V a l o r < / K e y > < / D i a g r a m O b j e c t K e y > < D i a g r a m O b j e c t K e y > < K e y > C o l u m n s \ C a l e n d a r i o < / K e y > < / D i a g r a m O b j e c t K e y > < D i a g r a m O b j e c t K e y > < K e y > C o l u m n s \ M e s A � o < / K e y > < / D i a g r a m O b j e c t K e y > < D i a g r a m O b j e c t K e y > < K e y > C o l u m n s \ E n e r g � a < / K e y > < / D i a g r a m O b j e c t K e y > < D i a g r a m O b j e c t K e y > < K e y > C o l u m n s \ O b s e r v a c i � n < / K e y > < / D i a g r a m O b j e c t K e y > < D i a g r a m O b j e c t K e y > < K e y > C o l u m n s \ H o r a   0 1 < / K e y > < / D i a g r a m O b j e c t K e y > < D i a g r a m O b j e c t K e y > < K e y > C o l u m n s \ H o r a   0 2 < / K e y > < / D i a g r a m O b j e c t K e y > < D i a g r a m O b j e c t K e y > < K e y > C o l u m n s \ H o r a   0 3 < / K e y > < / D i a g r a m O b j e c t K e y > < D i a g r a m O b j e c t K e y > < K e y > C o l u m n s \ H o r a   0 4 < / K e y > < / D i a g r a m O b j e c t K e y > < D i a g r a m O b j e c t K e y > < K e y > C o l u m n s \ H o r a   0 5 < / K e y > < / D i a g r a m O b j e c t K e y > < D i a g r a m O b j e c t K e y > < K e y > C o l u m n s \ H o r a   0 6 < / K e y > < / D i a g r a m O b j e c t K e y > < D i a g r a m O b j e c t K e y > < K e y > C o l u m n s \ H o r a   0 7 < / K e y > < / D i a g r a m O b j e c t K e y > < D i a g r a m O b j e c t K e y > < K e y > C o l u m n s \ H o r a   0 8 < / K e y > < / D i a g r a m O b j e c t K e y > < D i a g r a m O b j e c t K e y > < K e y > C o l u m n s \ H o r a   0 9 < / K e y > < / D i a g r a m O b j e c t K e y > < D i a g r a m O b j e c t K e y > < K e y > C o l u m n s \ H o r a   1 0 < / K e y > < / D i a g r a m O b j e c t K e y > < D i a g r a m O b j e c t K e y > < K e y > C o l u m n s \ H o r a   1 1 < / K e y > < / D i a g r a m O b j e c t K e y > < D i a g r a m O b j e c t K e y > < K e y > C o l u m n s \ H o r a   1 2 < / K e y > < / D i a g r a m O b j e c t K e y > < D i a g r a m O b j e c t K e y > < K e y > C o l u m n s \ H o r a   1 3 < / K e y > < / D i a g r a m O b j e c t K e y > < D i a g r a m O b j e c t K e y > < K e y > C o l u m n s \ H o r a   1 4 < / K e y > < / D i a g r a m O b j e c t K e y > < D i a g r a m O b j e c t K e y > < K e y > C o l u m n s \ H o r a   1 5 < / K e y > < / D i a g r a m O b j e c t K e y > < D i a g r a m O b j e c t K e y > < K e y > C o l u m n s \ H o r a   1 6 < / K e y > < / D i a g r a m O b j e c t K e y > < D i a g r a m O b j e c t K e y > < K e y > C o l u m n s \ H o r a   1 7 < / K e y > < / D i a g r a m O b j e c t K e y > < D i a g r a m O b j e c t K e y > < K e y > C o l u m n s \ H o r a   1 8 < / K e y > < / D i a g r a m O b j e c t K e y > < D i a g r a m O b j e c t K e y > < K e y > C o l u m n s \ H o r a   1 9 < / K e y > < / D i a g r a m O b j e c t K e y > < D i a g r a m O b j e c t K e y > < K e y > C o l u m n s \ H o r a   2 0 < / K e y > < / D i a g r a m O b j e c t K e y > < D i a g r a m O b j e c t K e y > < K e y > C o l u m n s \ H o r a   2 1 < / K e y > < / D i a g r a m O b j e c t K e y > < D i a g r a m O b j e c t K e y > < K e y > C o l u m n s \ H o r a   2 2 < / K e y > < / D i a g r a m O b j e c t K e y > < D i a g r a m O b j e c t K e y > < K e y > C o l u m n s \ H o r a   2 3 < / K e y > < / D i a g r a m O b j e c t K e y > < D i a g r a m O b j e c t K e y > < K e y > C o l u m n s \ H o r a   2 4 < / K e y > < / D i a g r a m O b j e c t K e y > < D i a g r a m O b j e c t K e y > < K e y > C o l u m n s \ E n e r g � a D i a r i a < / K e y > < / D i a g r a m O b j e c t K e y > < D i a g r a m O b j e c t K e y > < K e y > C o l u m n s \ F a c t o r P l a n t a < / K e y > < / D i a g r a m O b j e c t K e y > < D i a g r a m O b j e c t K e y > < K e y > L i n k s \ & l t ; C o l u m n s \ S u m a   d e   H o r a   0 1 & g t ; - & l t ; M e a s u r e s \ H o r a   0 1 & g t ; < / K e y > < / D i a g r a m O b j e c t K e y > < D i a g r a m O b j e c t K e y > < K e y > L i n k s \ & l t ; C o l u m n s \ S u m a   d e   H o r a   0 1 & g t ; - & l t ; M e a s u r e s \ H o r a   0 1 & g t ; \ C O L U M N < / K e y > < / D i a g r a m O b j e c t K e y > < D i a g r a m O b j e c t K e y > < K e y > L i n k s \ & l t ; C o l u m n s \ S u m a   d e   H o r a   0 1 & g t ; - & l t ; M e a s u r e s \ H o r a   0 1 & g t ; \ M E A S U R E < / K e y > < / D i a g r a m O b j e c t K e y > < D i a g r a m O b j e c t K e y > < K e y > L i n k s \ & l t ; C o l u m n s \ S u m a   d e   H o r a   0 2 & g t ; - & l t ; M e a s u r e s \ H o r a   0 2 & g t ; < / K e y > < / D i a g r a m O b j e c t K e y > < D i a g r a m O b j e c t K e y > < K e y > L i n k s \ & l t ; C o l u m n s \ S u m a   d e   H o r a   0 2 & g t ; - & l t ; M e a s u r e s \ H o r a   0 2 & g t ; \ C O L U M N < / K e y > < / D i a g r a m O b j e c t K e y > < D i a g r a m O b j e c t K e y > < K e y > L i n k s \ & l t ; C o l u m n s \ S u m a   d e   H o r a   0 2 & g t ; - & l t ; M e a s u r e s \ H o r a   0 2 & g t ; \ M E A S U R E < / K e y > < / D i a g r a m O b j e c t K e y > < D i a g r a m O b j e c t K e y > < K e y > L i n k s \ & l t ; C o l u m n s \ S u m a   d e   H o r a   0 3 & g t ; - & l t ; M e a s u r e s \ H o r a   0 3 & g t ; < / K e y > < / D i a g r a m O b j e c t K e y > < D i a g r a m O b j e c t K e y > < K e y > L i n k s \ & l t ; C o l u m n s \ S u m a   d e   H o r a   0 3 & g t ; - & l t ; M e a s u r e s \ H o r a   0 3 & g t ; \ C O L U M N < / K e y > < / D i a g r a m O b j e c t K e y > < D i a g r a m O b j e c t K e y > < K e y > L i n k s \ & l t ; C o l u m n s \ S u m a   d e   H o r a   0 3 & g t ; - & l t ; M e a s u r e s \ H o r a   0 3 & g t ; \ M E A S U R E < / K e y > < / D i a g r a m O b j e c t K e y > < D i a g r a m O b j e c t K e y > < K e y > L i n k s \ & l t ; C o l u m n s \ S u m a   d e   H o r a   0 4 & g t ; - & l t ; M e a s u r e s \ H o r a   0 4 & g t ; < / K e y > < / D i a g r a m O b j e c t K e y > < D i a g r a m O b j e c t K e y > < K e y > L i n k s \ & l t ; C o l u m n s \ S u m a   d e   H o r a   0 4 & g t ; - & l t ; M e a s u r e s \ H o r a   0 4 & g t ; \ C O L U M N < / K e y > < / D i a g r a m O b j e c t K e y > < D i a g r a m O b j e c t K e y > < K e y > L i n k s \ & l t ; C o l u m n s \ S u m a   d e   H o r a   0 4 & g t ; - & l t ; M e a s u r e s \ H o r a   0 4 & g t ; \ M E A S U R E < / K e y > < / D i a g r a m O b j e c t K e y > < D i a g r a m O b j e c t K e y > < K e y > L i n k s \ & l t ; C o l u m n s \ S u m a   d e   H o r a   0 5 & g t ; - & l t ; M e a s u r e s \ H o r a   0 5 & g t ; < / K e y > < / D i a g r a m O b j e c t K e y > < D i a g r a m O b j e c t K e y > < K e y > L i n k s \ & l t ; C o l u m n s \ S u m a   d e   H o r a   0 5 & g t ; - & l t ; M e a s u r e s \ H o r a   0 5 & g t ; \ C O L U M N < / K e y > < / D i a g r a m O b j e c t K e y > < D i a g r a m O b j e c t K e y > < K e y > L i n k s \ & l t ; C o l u m n s \ S u m a   d e   H o r a   0 5 & g t ; - & l t ; M e a s u r e s \ H o r a   0 5 & g t ; \ M E A S U R E < / K e y > < / D i a g r a m O b j e c t K e y > < D i a g r a m O b j e c t K e y > < K e y > L i n k s \ & l t ; C o l u m n s \ S u m a   d e   H o r a   0 6 & g t ; - & l t ; M e a s u r e s \ H o r a   0 6 & g t ; < / K e y > < / D i a g r a m O b j e c t K e y > < D i a g r a m O b j e c t K e y > < K e y > L i n k s \ & l t ; C o l u m n s \ S u m a   d e   H o r a   0 6 & g t ; - & l t ; M e a s u r e s \ H o r a   0 6 & g t ; \ C O L U M N < / K e y > < / D i a g r a m O b j e c t K e y > < D i a g r a m O b j e c t K e y > < K e y > L i n k s \ & l t ; C o l u m n s \ S u m a   d e   H o r a   0 6 & g t ; - & l t ; M e a s u r e s \ H o r a   0 6 & g t ; \ M E A S U R E < / K e y > < / D i a g r a m O b j e c t K e y > < D i a g r a m O b j e c t K e y > < K e y > L i n k s \ & l t ; C o l u m n s \ S u m a   d e   H o r a   0 7 & g t ; - & l t ; M e a s u r e s \ H o r a   0 7 & g t ; < / K e y > < / D i a g r a m O b j e c t K e y > < D i a g r a m O b j e c t K e y > < K e y > L i n k s \ & l t ; C o l u m n s \ S u m a   d e   H o r a   0 7 & g t ; - & l t ; M e a s u r e s \ H o r a   0 7 & g t ; \ C O L U M N < / K e y > < / D i a g r a m O b j e c t K e y > < D i a g r a m O b j e c t K e y > < K e y > L i n k s \ & l t ; C o l u m n s \ S u m a   d e   H o r a   0 7 & g t ; - & l t ; M e a s u r e s \ H o r a   0 7 & g t ; \ M E A S U R E < / K e y > < / D i a g r a m O b j e c t K e y > < D i a g r a m O b j e c t K e y > < K e y > L i n k s \ & l t ; C o l u m n s \ S u m a   d e   H o r a   0 8 & g t ; - & l t ; M e a s u r e s \ H o r a   0 8 & g t ; < / K e y > < / D i a g r a m O b j e c t K e y > < D i a g r a m O b j e c t K e y > < K e y > L i n k s \ & l t ; C o l u m n s \ S u m a   d e   H o r a   0 8 & g t ; - & l t ; M e a s u r e s \ H o r a   0 8 & g t ; \ C O L U M N < / K e y > < / D i a g r a m O b j e c t K e y > < D i a g r a m O b j e c t K e y > < K e y > L i n k s \ & l t ; C o l u m n s \ S u m a   d e   H o r a   0 8 & g t ; - & l t ; M e a s u r e s \ H o r a   0 8 & g t ; \ M E A S U R E < / K e y > < / D i a g r a m O b j e c t K e y > < D i a g r a m O b j e c t K e y > < K e y > L i n k s \ & l t ; C o l u m n s \ S u m a   d e   H o r a   0 9 & g t ; - & l t ; M e a s u r e s \ H o r a   0 9 & g t ; < / K e y > < / D i a g r a m O b j e c t K e y > < D i a g r a m O b j e c t K e y > < K e y > L i n k s \ & l t ; C o l u m n s \ S u m a   d e   H o r a   0 9 & g t ; - & l t ; M e a s u r e s \ H o r a   0 9 & g t ; \ C O L U M N < / K e y > < / D i a g r a m O b j e c t K e y > < D i a g r a m O b j e c t K e y > < K e y > L i n k s \ & l t ; C o l u m n s \ S u m a   d e   H o r a   0 9 & g t ; - & l t ; M e a s u r e s \ H o r a   0 9 & g t ; \ M E A S U R E < / K e y > < / D i a g r a m O b j e c t K e y > < D i a g r a m O b j e c t K e y > < K e y > L i n k s \ & l t ; C o l u m n s \ S u m a   d e   H o r a   1 0 & g t ; - & l t ; M e a s u r e s \ H o r a   1 0 & g t ; < / K e y > < / D i a g r a m O b j e c t K e y > < D i a g r a m O b j e c t K e y > < K e y > L i n k s \ & l t ; C o l u m n s \ S u m a   d e   H o r a   1 0 & g t ; - & l t ; M e a s u r e s \ H o r a   1 0 & g t ; \ C O L U M N < / K e y > < / D i a g r a m O b j e c t K e y > < D i a g r a m O b j e c t K e y > < K e y > L i n k s \ & l t ; C o l u m n s \ S u m a   d e   H o r a   1 0 & g t ; - & l t ; M e a s u r e s \ H o r a   1 0 & g t ; \ M E A S U R E < / K e y > < / D i a g r a m O b j e c t K e y > < D i a g r a m O b j e c t K e y > < K e y > L i n k s \ & l t ; C o l u m n s \ S u m a   d e   H o r a   1 1 & g t ; - & l t ; M e a s u r e s \ H o r a   1 1 & g t ; < / K e y > < / D i a g r a m O b j e c t K e y > < D i a g r a m O b j e c t K e y > < K e y > L i n k s \ & l t ; C o l u m n s \ S u m a   d e   H o r a   1 1 & g t ; - & l t ; M e a s u r e s \ H o r a   1 1 & g t ; \ C O L U M N < / K e y > < / D i a g r a m O b j e c t K e y > < D i a g r a m O b j e c t K e y > < K e y > L i n k s \ & l t ; C o l u m n s \ S u m a   d e   H o r a   1 1 & g t ; - & l t ; M e a s u r e s \ H o r a   1 1 & g t ; \ M E A S U R E < / K e y > < / D i a g r a m O b j e c t K e y > < D i a g r a m O b j e c t K e y > < K e y > L i n k s \ & l t ; C o l u m n s \ S u m a   d e   H o r a   1 2 & g t ; - & l t ; M e a s u r e s \ H o r a   1 2 & g t ; < / K e y > < / D i a g r a m O b j e c t K e y > < D i a g r a m O b j e c t K e y > < K e y > L i n k s \ & l t ; C o l u m n s \ S u m a   d e   H o r a   1 2 & g t ; - & l t ; M e a s u r e s \ H o r a   1 2 & g t ; \ C O L U M N < / K e y > < / D i a g r a m O b j e c t K e y > < D i a g r a m O b j e c t K e y > < K e y > L i n k s \ & l t ; C o l u m n s \ S u m a   d e   H o r a   1 2 & g t ; - & l t ; M e a s u r e s \ H o r a   1 2 & g t ; \ M E A S U R E < / K e y > < / D i a g r a m O b j e c t K e y > < D i a g r a m O b j e c t K e y > < K e y > L i n k s \ & l t ; C o l u m n s \ S u m a   d e   H o r a   1 3 & g t ; - & l t ; M e a s u r e s \ H o r a   1 3 & g t ; < / K e y > < / D i a g r a m O b j e c t K e y > < D i a g r a m O b j e c t K e y > < K e y > L i n k s \ & l t ; C o l u m n s \ S u m a   d e   H o r a   1 3 & g t ; - & l t ; M e a s u r e s \ H o r a   1 3 & g t ; \ C O L U M N < / K e y > < / D i a g r a m O b j e c t K e y > < D i a g r a m O b j e c t K e y > < K e y > L i n k s \ & l t ; C o l u m n s \ S u m a   d e   H o r a   1 3 & g t ; - & l t ; M e a s u r e s \ H o r a   1 3 & g t ; \ M E A S U R E < / K e y > < / D i a g r a m O b j e c t K e y > < D i a g r a m O b j e c t K e y > < K e y > L i n k s \ & l t ; C o l u m n s \ S u m a   d e   H o r a   1 4 & g t ; - & l t ; M e a s u r e s \ H o r a   1 4 & g t ; < / K e y > < / D i a g r a m O b j e c t K e y > < D i a g r a m O b j e c t K e y > < K e y > L i n k s \ & l t ; C o l u m n s \ S u m a   d e   H o r a   1 4 & g t ; - & l t ; M e a s u r e s \ H o r a   1 4 & g t ; \ C O L U M N < / K e y > < / D i a g r a m O b j e c t K e y > < D i a g r a m O b j e c t K e y > < K e y > L i n k s \ & l t ; C o l u m n s \ S u m a   d e   H o r a   1 4 & g t ; - & l t ; M e a s u r e s \ H o r a   1 4 & g t ; \ M E A S U R E < / K e y > < / D i a g r a m O b j e c t K e y > < D i a g r a m O b j e c t K e y > < K e y > L i n k s \ & l t ; C o l u m n s \ S u m a   d e   H o r a   1 5 & g t ; - & l t ; M e a s u r e s \ H o r a   1 5 & g t ; < / K e y > < / D i a g r a m O b j e c t K e y > < D i a g r a m O b j e c t K e y > < K e y > L i n k s \ & l t ; C o l u m n s \ S u m a   d e   H o r a   1 5 & g t ; - & l t ; M e a s u r e s \ H o r a   1 5 & g t ; \ C O L U M N < / K e y > < / D i a g r a m O b j e c t K e y > < D i a g r a m O b j e c t K e y > < K e y > L i n k s \ & l t ; C o l u m n s \ S u m a   d e   H o r a   1 5 & g t ; - & l t ; M e a s u r e s \ H o r a   1 5 & g t ; \ M E A S U R E < / K e y > < / D i a g r a m O b j e c t K e y > < D i a g r a m O b j e c t K e y > < K e y > L i n k s \ & l t ; C o l u m n s \ S u m a   d e   H o r a   1 6 & g t ; - & l t ; M e a s u r e s \ H o r a   1 6 & g t ; < / K e y > < / D i a g r a m O b j e c t K e y > < D i a g r a m O b j e c t K e y > < K e y > L i n k s \ & l t ; C o l u m n s \ S u m a   d e   H o r a   1 6 & g t ; - & l t ; M e a s u r e s \ H o r a   1 6 & g t ; \ C O L U M N < / K e y > < / D i a g r a m O b j e c t K e y > < D i a g r a m O b j e c t K e y > < K e y > L i n k s \ & l t ; C o l u m n s \ S u m a   d e   H o r a   1 6 & g t ; - & l t ; M e a s u r e s \ H o r a   1 6 & g t ; \ M E A S U R E < / K e y > < / D i a g r a m O b j e c t K e y > < D i a g r a m O b j e c t K e y > < K e y > L i n k s \ & l t ; C o l u m n s \ S u m a   d e   H o r a   1 7 & g t ; - & l t ; M e a s u r e s \ H o r a   1 7 & g t ; < / K e y > < / D i a g r a m O b j e c t K e y > < D i a g r a m O b j e c t K e y > < K e y > L i n k s \ & l t ; C o l u m n s \ S u m a   d e   H o r a   1 7 & g t ; - & l t ; M e a s u r e s \ H o r a   1 7 & g t ; \ C O L U M N < / K e y > < / D i a g r a m O b j e c t K e y > < D i a g r a m O b j e c t K e y > < K e y > L i n k s \ & l t ; C o l u m n s \ S u m a   d e   H o r a   1 7 & g t ; - & l t ; M e a s u r e s \ H o r a   1 7 & g t ; \ M E A S U R E < / K e y > < / D i a g r a m O b j e c t K e y > < D i a g r a m O b j e c t K e y > < K e y > L i n k s \ & l t ; C o l u m n s \ S u m a   d e   H o r a   1 8 & g t ; - & l t ; M e a s u r e s \ H o r a   1 8 & g t ; < / K e y > < / D i a g r a m O b j e c t K e y > < D i a g r a m O b j e c t K e y > < K e y > L i n k s \ & l t ; C o l u m n s \ S u m a   d e   H o r a   1 8 & g t ; - & l t ; M e a s u r e s \ H o r a   1 8 & g t ; \ C O L U M N < / K e y > < / D i a g r a m O b j e c t K e y > < D i a g r a m O b j e c t K e y > < K e y > L i n k s \ & l t ; C o l u m n s \ S u m a   d e   H o r a   1 8 & g t ; - & l t ; M e a s u r e s \ H o r a   1 8 & g t ; \ M E A S U R E < / K e y > < / D i a g r a m O b j e c t K e y > < D i a g r a m O b j e c t K e y > < K e y > L i n k s \ & l t ; C o l u m n s \ S u m a   d e   H o r a   1 9 & g t ; - & l t ; M e a s u r e s \ H o r a   1 9 & g t ; < / K e y > < / D i a g r a m O b j e c t K e y > < D i a g r a m O b j e c t K e y > < K e y > L i n k s \ & l t ; C o l u m n s \ S u m a   d e   H o r a   1 9 & g t ; - & l t ; M e a s u r e s \ H o r a   1 9 & g t ; \ C O L U M N < / K e y > < / D i a g r a m O b j e c t K e y > < D i a g r a m O b j e c t K e y > < K e y > L i n k s \ & l t ; C o l u m n s \ S u m a   d e   H o r a   1 9 & g t ; - & l t ; M e a s u r e s \ H o r a   1 9 & g t ; \ M E A S U R E < / K e y > < / D i a g r a m O b j e c t K e y > < D i a g r a m O b j e c t K e y > < K e y > L i n k s \ & l t ; C o l u m n s \ S u m a   d e   H o r a   2 0 & g t ; - & l t ; M e a s u r e s \ H o r a   2 0 & g t ; < / K e y > < / D i a g r a m O b j e c t K e y > < D i a g r a m O b j e c t K e y > < K e y > L i n k s \ & l t ; C o l u m n s \ S u m a   d e   H o r a   2 0 & g t ; - & l t ; M e a s u r e s \ H o r a   2 0 & g t ; \ C O L U M N < / K e y > < / D i a g r a m O b j e c t K e y > < D i a g r a m O b j e c t K e y > < K e y > L i n k s \ & l t ; C o l u m n s \ S u m a   d e   H o r a   2 0 & g t ; - & l t ; M e a s u r e s \ H o r a   2 0 & g t ; \ M E A S U R E < / K e y > < / D i a g r a m O b j e c t K e y > < D i a g r a m O b j e c t K e y > < K e y > L i n k s \ & l t ; C o l u m n s \ S u m a   d e   H o r a   2 1 & g t ; - & l t ; M e a s u r e s \ H o r a   2 1 & g t ; < / K e y > < / D i a g r a m O b j e c t K e y > < D i a g r a m O b j e c t K e y > < K e y > L i n k s \ & l t ; C o l u m n s \ S u m a   d e   H o r a   2 1 & g t ; - & l t ; M e a s u r e s \ H o r a   2 1 & g t ; \ C O L U M N < / K e y > < / D i a g r a m O b j e c t K e y > < D i a g r a m O b j e c t K e y > < K e y > L i n k s \ & l t ; C o l u m n s \ S u m a   d e   H o r a   2 1 & g t ; - & l t ; M e a s u r e s \ H o r a   2 1 & g t ; \ M E A S U R E < / K e y > < / D i a g r a m O b j e c t K e y > < D i a g r a m O b j e c t K e y > < K e y > L i n k s \ & l t ; C o l u m n s \ S u m a   d e   H o r a   2 2 & g t ; - & l t ; M e a s u r e s \ H o r a   2 2 & g t ; < / K e y > < / D i a g r a m O b j e c t K e y > < D i a g r a m O b j e c t K e y > < K e y > L i n k s \ & l t ; C o l u m n s \ S u m a   d e   H o r a   2 2 & g t ; - & l t ; M e a s u r e s \ H o r a   2 2 & g t ; \ C O L U M N < / K e y > < / D i a g r a m O b j e c t K e y > < D i a g r a m O b j e c t K e y > < K e y > L i n k s \ & l t ; C o l u m n s \ S u m a   d e   H o r a   2 2 & g t ; - & l t ; M e a s u r e s \ H o r a   2 2 & g t ; \ M E A S U R E < / K e y > < / D i a g r a m O b j e c t K e y > < D i a g r a m O b j e c t K e y > < K e y > L i n k s \ & l t ; C o l u m n s \ S u m a   d e   H o r a   2 3 & g t ; - & l t ; M e a s u r e s \ H o r a   2 3 & g t ; < / K e y > < / D i a g r a m O b j e c t K e y > < D i a g r a m O b j e c t K e y > < K e y > L i n k s \ & l t ; C o l u m n s \ S u m a   d e   H o r a   2 3 & g t ; - & l t ; M e a s u r e s \ H o r a   2 3 & g t ; \ C O L U M N < / K e y > < / D i a g r a m O b j e c t K e y > < D i a g r a m O b j e c t K e y > < K e y > L i n k s \ & l t ; C o l u m n s \ S u m a   d e   H o r a   2 3 & g t ; - & l t ; M e a s u r e s \ H o r a   2 3 & g t ; \ M E A S U R E < / K e y > < / D i a g r a m O b j e c t K e y > < D i a g r a m O b j e c t K e y > < K e y > L i n k s \ & l t ; C o l u m n s \ S u m a   d e   H o r a   2 4 & g t ; - & l t ; M e a s u r e s \ H o r a   2 4 & g t ; < / K e y > < / D i a g r a m O b j e c t K e y > < D i a g r a m O b j e c t K e y > < K e y > L i n k s \ & l t ; C o l u m n s \ S u m a   d e   H o r a   2 4 & g t ; - & l t ; M e a s u r e s \ H o r a   2 4 & g t ; \ C O L U M N < / K e y > < / D i a g r a m O b j e c t K e y > < D i a g r a m O b j e c t K e y > < K e y > L i n k s \ & l t ; C o l u m n s \ S u m a   d e   H o r a   2 4 & g t ; - & l t ; M e a s u r e s \ H o r a   2 4 & g t ; \ M E A S U R E < / K e y > < / D i a g r a m O b j e c t K e y > < D i a g r a m O b j e c t K e y > < K e y > L i n k s \ & l t ; C o l u m n s \ S u m a   d e   E n e r g � a D i a r i a & g t ; - & l t ; M e a s u r e s \ E n e r g � a D i a r i a & g t ; < / K e y > < / D i a g r a m O b j e c t K e y > < D i a g r a m O b j e c t K e y > < K e y > L i n k s \ & l t ; C o l u m n s \ S u m a   d e   E n e r g � a D i a r i a & g t ; - & l t ; M e a s u r e s \ E n e r g � a D i a r i a & g t ; \ C O L U M N < / K e y > < / D i a g r a m O b j e c t K e y > < D i a g r a m O b j e c t K e y > < K e y > L i n k s \ & l t ; C o l u m n s \ S u m a   d e   E n e r g � a D i a r i a & g t ; - & l t ; M e a s u r e s \ E n e r g � a D i a r i a & g t ; \ M E A S U R E < / K e y > < / D i a g r a m O b j e c t K e y > < D i a g r a m O b j e c t K e y > < K e y > L i n k s \ & l t ; C o l u m n s \ R e c u e n t o   d e   O b s e r v a c i � n & g t ; - & l t ; M e a s u r e s \ O b s e r v a c i � n & g t ; < / K e y > < / D i a g r a m O b j e c t K e y > < D i a g r a m O b j e c t K e y > < K e y > L i n k s \ & l t ; C o l u m n s \ R e c u e n t o   d e   O b s e r v a c i � n & g t ; - & l t ; M e a s u r e s \ O b s e r v a c i � n & g t ; \ C O L U M N < / K e y > < / D i a g r a m O b j e c t K e y > < D i a g r a m O b j e c t K e y > < K e y > L i n k s \ & l t ; C o l u m n s \ R e c u e n t o   d e   O b s e r v a c i � n & g t ; - & l t ; M e a s u r e s \ O b s e r v a c i � n & g t ; \ M E A S U R E < / K e y > < / D i a g r a m O b j e c t K e y > < D i a g r a m O b j e c t K e y > < K e y > L i n k s \ & l t ; C o l u m n s \ R e c u e n t o   d e   C a l e n d a r i o & g t ; - & l t ; M e a s u r e s \ C a l e n d a r i o & g t ; < / K e y > < / D i a g r a m O b j e c t K e y > < D i a g r a m O b j e c t K e y > < K e y > L i n k s \ & l t ; C o l u m n s \ R e c u e n t o   d e   C a l e n d a r i o & g t ; - & l t ; M e a s u r e s \ C a l e n d a r i o & g t ; \ C O L U M N < / K e y > < / D i a g r a m O b j e c t K e y > < D i a g r a m O b j e c t K e y > < K e y > L i n k s \ & l t ; C o l u m n s \ R e c u e n t o   d e   C a l e n d a r i o & g t ; - & l t ; M e a s u r e s \ C a l e n d a r i o & g t ; \ M E A S U R E < / K e y > < / D i a g r a m O b j e c t K e y > < D i a g r a m O b j e c t K e y > < K e y > L i n k s \ & l t ; C o l u m n s \ S u m a   d e   F a c t o r P l a n t a & g t ; - & l t ; M e a s u r e s \ F a c t o r P l a n t a & g t ; < / K e y > < / D i a g r a m O b j e c t K e y > < D i a g r a m O b j e c t K e y > < K e y > L i n k s \ & l t ; C o l u m n s \ S u m a   d e   F a c t o r P l a n t a & g t ; - & l t ; M e a s u r e s \ F a c t o r P l a n t a & g t ; \ C O L U M N < / K e y > < / D i a g r a m O b j e c t K e y > < D i a g r a m O b j e c t K e y > < K e y > L i n k s \ & l t ; C o l u m n s \ S u m a   d e   F a c t o r P l a n t a & g t ; - & l t ; M e a s u r e s \ F a c t o r P l a n t a & g t ; \ M E A S U R E < / K e y > < / D i a g r a m O b j e c t K e y > < D i a g r a m O b j e c t K e y > < K e y > L i n k s \ & l t ; C o l u m n s \ P r o m e d i o   d e   F a c t o r P l a n t a & g t ; - & l t ; M e a s u r e s \ F a c t o r P l a n t a & g t ; < / K e y > < / D i a g r a m O b j e c t K e y > < D i a g r a m O b j e c t K e y > < K e y > L i n k s \ & l t ; C o l u m n s \ P r o m e d i o   d e   F a c t o r P l a n t a & g t ; - & l t ; M e a s u r e s \ F a c t o r P l a n t a & g t ; \ C O L U M N < / K e y > < / D i a g r a m O b j e c t K e y > < D i a g r a m O b j e c t K e y > < K e y > L i n k s \ & l t ; C o l u m n s \ P r o m e d i o   d e   F a c t o r P l a n t a & g t ; - & l t ; M e a s u r e s \ F a c t o r P l a n t a & g t ; \ M E A S U R E 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 3 < / F o c u s C o l u m n > < F o c u s R o w > 1 < / F o c u s R o w > < S e l e c t i o n E n d C o l u m n > 3 < / S e l e c t i o n E n d C o l u m n > < S e l e c t i o n E n d R o w > 1 < / S e l e c t i o n E n d R o w > < S e l e c t i o n S t a r t C o l u m n > 3 < / S e l e c t i o n S t a r t C o l u m n > < S e l e c t i o n S t a r t R o w >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 H o r a   0 1 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 0 1 \ T a g I n f o \ F � r m u l a 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 0 2 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 0 2 \ T a g I n f o \ F � r m u l a 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 0 3 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 0 3 \ T a g I n f o \ F � r m u l a 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 0 4 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 0 4 \ T a g I n f o \ F � r m u l a 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 0 5 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 0 5 \ T a g I n f o \ F � r m u l a 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 0 6 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 0 6 \ T a g I n f o \ F � r m u l a 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 0 7 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 0 7 \ T a g I n f o \ F � r m u l a 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 0 8 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 0 8 \ T a g I n f o \ F � r m u l a 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 0 9 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 0 9 \ T a g I n f o \ F � r m u l a 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 0 9 \ T a g I n f o \ V a l o r 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 1 0 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 1 1 < / K e y > < / a : K e y > < a : V a l u e   i : t y p e = " M e a s u r e G r i d N o d e V i e w S t a t e " > < C o l u m n > 1 4 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 1 2 < / K e y > < / a : K e y > < a : V a l u e   i : t y p e = " M e a s u r e G r i d N o d e V i e w S t a t e " > < C o l u m n > 1 5 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 1 3 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 1 4 < / K e y > < / a : K e y > < a : V a l u e   i : t y p e = " M e a s u r e G r i d N o d e V i e w S t a t e " > < C o l u m n > 1 7 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 1 5 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 1 6 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 1 7 < / K e y > < / a : K e y > < a : V a l u e   i : t y p e = " M e a s u r e G r i d N o d e V i e w S t a t e " > < C o l u m n > 2 0 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 1 8 < / K e y > < / a : K e y > < a : V a l u e   i : t y p e = " M e a s u r e G r i d N o d e V i e w S t a t e " > < C o l u m n > 2 1 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 1 9 < / K e y > < / a : K e y > < a : V a l u e   i : t y p e = " M e a s u r e G r i d N o d e V i e w S t a t e " > < C o l u m n > 2 2 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 1 9 \ T a g I n f o \ F � r m u l a 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 1 9 \ T a g I n f o \ V a l o r 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 2 0 < / K e y > < / a : K e y > < a : V a l u e   i : t y p e = " M e a s u r e G r i d N o d e V i e w S t a t e " > < C o l u m n > 2 3 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 2 0 \ T a g I n f o \ F � r m u l a 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 2 0 \ T a g I n f o \ V a l o r 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 2 1 < / K e y > < / a : K e y > < a : V a l u e   i : t y p e = " M e a s u r e G r i d N o d e V i e w S t a t e " > < C o l u m n > 2 4 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 2 1 \ T a g I n f o \ F � r m u l a 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 2 2 < / K e y > < / a : K e y > < a : V a l u e   i : t y p e = " M e a s u r e G r i d N o d e V i e w S t a t e " > < C o l u m n > 2 5 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 2 2 \ T a g I n f o \ F � r m u l a 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 2 3 < / K e y > < / a : K e y > < a : V a l u e   i : t y p e = " M e a s u r e G r i d N o d e V i e w S t a t e " > < C o l u m n > 2 6 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 2 3 \ T a g I n f o \ F � r m u l a 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 2 4 < / K e y > < / a : K e y > < a : V a l u e   i : t y p e = " M e a s u r e G r i d N o d e V i e w S t a t e " > < C o l u m n > 2 7 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  2 4 \ T a g I n f o \ F � r m u l a 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  2 4 \ T a g I n f o \ V a l o r 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 E n e r g � a D i a r i a < / K e y > < / a : K e y > < a : V a l u e   i : t y p e = " M e a s u r e G r i d N o d e V i e w S t a t e " > < C o l u m n > 2 8 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 E n e r g � a D i a r i a \ T a g I n f o \ F � r m u l a 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 E n e r g � a D i a r i a \ T a g I n f o \ V a l o r 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 O b s e r v a c i � n 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 O b s e r v a c i � n \ T a g I n f o \ F � r m u l a 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 O b s e r v a c i � n \ T a g I n f o \ V a l o r 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 C a l e n d a r i o 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 C a l e n d a r i o \ T a g I n f o \ F � r m u l a 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 C a l e n d a r i o \ T a g I n f o \ V a l o r 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 F a c t o r P l a n t a < / K e y > < / a : K e y > < a : V a l u e   i : t y p e = " M e a s u r e G r i d N o d e V i e w S t a t e " > < C o l u m n > 2 9 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 F a c t o r P l a n t a \ T a g I n f o \ F � r m u l a 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 F a c t o r P l a n t a \ T a g I n f o \ V a l o r 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 F a c t o r P l a n t a < / K e y > < / a : K e y > < a : V a l u e   i : t y p e = " M e a s u r e G r i d N o d e V i e w S t a t e " > < C o l u m n > 2 9 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 M e a s u r e s \ P r o m e d i o   d e   F a c t o r P l a n t a \ T a g I n f o \ F � r m u l a 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 F a c t o r P l a n t a \ T a g I n f o \ V a l o r 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 C o l u m n s \ C a l e n d a r i o 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 C o l u m n s \ E n e r g � a 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 C o l u m n s \ O b s e r v a c i � n 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 0 1 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 0 2 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 0 3 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 0 4 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 0 5 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 0 6 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 0 7 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 0 8 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 0 9 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 1 0 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 1 1 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 1 2 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 1 3 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 1 4 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 1 5 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 1 6 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 1 7 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 1 8 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 1 9 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 2 0 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 2 1 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 2 2 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 2 3 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  2 4 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 C o l u m n s \ E n e r g � a D i a r i a 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 C o l u m n s \ F a c t o r P l a n t a 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 H o r a   0 1 & g t ; - & l t ; M e a s u r e s \ H o r a   0 1 & g t ; 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 0 1 & g t ; - & l t ; M e a s u r e s \ H o r a   0 1 & g t ; \ C O L U M N 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 0 1 & g t ; - & l t ; M e a s u r e s \ H o r a   0 1 & g t ; \ M E A S U R E 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 0 2 & g t ; - & l t ; M e a s u r e s \ H o r a   0 2 & g t ; 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 0 2 & g t ; - & l t ; M e a s u r e s \ H o r a   0 2 & g t ; \ C O L U M N 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 0 2 & g t ; - & l t ; M e a s u r e s \ H o r a   0 2 & g t ; \ M E A S U R E 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 0 3 & g t ; - & l t ; M e a s u r e s \ H o r a   0 3 & g t ; 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 0 3 & g t ; - & l t ; M e a s u r e s \ H o r a   0 3 & g t ; \ C O L U M N 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 0 3 & g t ; - & l t ; M e a s u r e s \ H o r a   0 3 & g t ; \ M E A S U R E 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 0 4 & g t ; - & l t ; M e a s u r e s \ H o r a   0 4 & g t ; 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 0 4 & g t ; - & l t ; M e a s u r e s \ H o r a   0 4 & g t ; \ C O L U M N 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 0 4 & g t ; - & l t ; M e a s u r e s \ H o r a   0 4 & g t ; \ M E A S U R E 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 0 5 & g t ; - & l t ; M e a s u r e s \ H o r a   0 5 & g t ; 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 0 5 & g t ; - & l t ; M e a s u r e s \ H o r a   0 5 & g t ; \ C O L U M N 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 0 5 & g t ; - & l t ; M e a s u r e s \ H o r a   0 5 & g t ; \ M E A S U R E 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 0 6 & g t ; - & l t ; M e a s u r e s \ H o r a   0 6 & g t ; 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 0 6 & g t ; - & l t ; M e a s u r e s \ H o r a   0 6 & g t ; \ C O L U M N 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 0 6 & g t ; - & l t ; M e a s u r e s \ H o r a   0 6 & g t ; \ M E A S U R E 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 0 7 & g t ; - & l t ; M e a s u r e s \ H o r a   0 7 & g t ; 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 0 7 & g t ; - & l t ; M e a s u r e s \ H o r a   0 7 & g t ; \ C O L U M N 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 0 7 & g t ; - & l t ; M e a s u r e s \ H o r a   0 7 & g t ; \ M E A S U R E 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 0 8 & g t ; - & l t ; M e a s u r e s \ H o r a   0 8 & g t ; 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 0 8 & g t ; - & l t ; M e a s u r e s \ H o r a   0 8 & g t ; \ C O L U M N 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 0 8 & g t ; - & l t ; M e a s u r e s \ H o r a   0 8 & g t ; \ M E A S U R E 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 0 9 & g t ; - & l t ; M e a s u r e s \ H o r a   0 9 & g t ; 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 0 9 & g t ; - & l t ; M e a s u r e s \ H o r a   0 9 & g t ; \ C O L U M N 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 0 9 & g t ; - & l t ; M e a s u r e s \ H o r a   0 9 & g t ; \ M E A S U R E 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 1 0 & g t ; - & l t ; M e a s u r e s \ H o r a   1 0 & g t ; 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 1 0 & g t ; - & l t ; M e a s u r e s \ H o r a   1 0 & g t ; \ C O L U M N 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 1 0 & g t ; - & l t ; M e a s u r e s \ H o r a   1 0 & g t ; \ M E A S U R E 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 1 1 & g t ; - & l t ; M e a s u r e s \ H o r a   1 1 & g t ; 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 1 1 & g t ; - & l t ; M e a s u r e s \ H o r a   1 1 & g t ; \ C O L U M N 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 1 1 & g t ; - & l t ; M e a s u r e s \ H o r a   1 1 & g t ; \ M E A S U R E 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 1 2 & g t ; - & l t ; M e a s u r e s \ H o r a   1 2 & g t ; 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 1 2 & g t ; - & l t ; M e a s u r e s \ H o r a   1 2 & g t ; \ C O L U M N 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 1 2 & g t ; - & l t ; M e a s u r e s \ H o r a   1 2 & g t ; \ M E A S U R E 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 1 3 & g t ; - & l t ; M e a s u r e s \ H o r a   1 3 & g t ; 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 1 3 & g t ; - & l t ; M e a s u r e s \ H o r a   1 3 & g t ; \ C O L U M N 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 1 3 & g t ; - & l t ; M e a s u r e s \ H o r a   1 3 & g t ; \ M E A S U R E 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 1 4 & g t ; - & l t ; M e a s u r e s \ H o r a   1 4 & g t ; 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 1 4 & g t ; - & l t ; M e a s u r e s \ H o r a   1 4 & g t ; \ C O L U M N 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 1 4 & g t ; - & l t ; M e a s u r e s \ H o r a   1 4 & g t ; \ M E A S U R E 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 1 5 & g t ; - & l t ; M e a s u r e s \ H o r a   1 5 & g t ; 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 1 5 & g t ; - & l t ; M e a s u r e s \ H o r a   1 5 & g t ; \ C O L U M N 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 1 5 & g t ; - & l t ; M e a s u r e s \ H o r a   1 5 & g t ; \ M E A S U R E 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 1 6 & g t ; - & l t ; M e a s u r e s \ H o r a   1 6 & g t ; 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 1 6 & g t ; - & l t ; M e a s u r e s \ H o r a   1 6 & g t ; \ C O L U M N 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 1 6 & g t ; - & l t ; M e a s u r e s \ H o r a   1 6 & g t ; \ M E A S U R E 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 1 7 & g t ; - & l t ; M e a s u r e s \ H o r a   1 7 & g t ; 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 1 7 & g t ; - & l t ; M e a s u r e s \ H o r a   1 7 & g t ; \ C O L U M N 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 1 7 & g t ; - & l t ; M e a s u r e s \ H o r a   1 7 & g t ; \ M E A S U R E 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 1 8 & g t ; - & l t ; M e a s u r e s \ H o r a  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 1 8 & g t ; - & l t ; M e a s u r e s \ H o r a  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 1 8 & g t ; - & l t ; M e a s u r e s \ H o r a  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 1 9 & g t ; - & l t ; M e a s u r e s \ H o r a  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 1 9 & g t ; - & l t ; M e a s u r e s \ H o r a  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 1 9 & g t ; - & l t ; M e a s u r e s \ H o r a  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 2 0 & g t ; - & l t ; M e a s u r e s \ H o r a  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 2 0 & g t ; - & l t ; M e a s u r e s \ H o r a  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 2 0 & g t ; - & l t ; M e a s u r e s \ H o r a  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 2 1 & g t ; - & l t ; M e a s u r e s \ H o r a   2 1 & g t ; 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 2 1 & g t ; - & l t ; M e a s u r e s \ H o r a   2 1 & g t ; \ C O L U M N 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 2 1 & g t ; - & l t ; M e a s u r e s \ H o r a   2 1 & g t ; \ M E A S U R E 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 2 2 & g t ; - & l t ; M e a s u r e s \ H o r a   2 2 & g t ; 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 2 2 & g t ; - & l t ; M e a s u r e s \ H o r a   2 2 & g t ; \ C O L U M N 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 2 2 & g t ; - & l t ; M e a s u r e s \ H o r a   2 2 & g t ; \ M E A S U R E 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 2 3 & g t ; - & l t ; M e a s u r e s \ H o r a   2 3 & g t ; 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 2 3 & g t ; - & l t ; M e a s u r e s \ H o r a   2 3 & g t ; \ C O L U M N 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 2 3 & g t ; - & l t ; M e a s u r e s \ H o r a   2 3 & g t ; \ M E A S U R E 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 2 4 & g t ; - & l t ; M e a s u r e s \ H o r a   2 4 & g t ; 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  2 4 & g t ; - & l t ; M e a s u r e s \ H o r a   2 4 & g t ; \ C O L U M N 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  2 4 & g t ; - & l t ; M e a s u r e s \ H o r a   2 4 & g t ; \ M E A S U R E 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 E n e r g � a D i a r i a & g t ; - & l t ; M e a s u r e s \ E n e r g � a D i a r i a & g t ; 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 E n e r g � a D i a r i a & g t ; - & l t ; M e a s u r e s \ E n e r g � a D i a r i a & g t ; \ C O L U M N 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 E n e r g � a D i a r i a & g t ; - & l t ; M e a s u r e s \ E n e r g � a D i a r i a & g t ; \ M E A S U R E 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 O b s e r v a c i � n & g t ; - & l t ; M e a s u r e s \ O b s e r v a c i � n & g t ; 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 O b s e r v a c i � n & g t ; - & l t ; M e a s u r e s \ O b s e r v a c i � n & g t ; \ C O L U M N 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 O b s e r v a c i � n & g t ; - & l t ; M e a s u r e s \ O b s e r v a c i � n & g t ; \ M E A S U R E 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 C a l e n d a r i o & g t ; - & l t ; M e a s u r e s \ C a l e n d a r i o & g t ; 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 C a l e n d a r i o & g t ; - & l t ; M e a s u r e s \ C a l e n d a r i o & g t ; \ C O L U M N 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 C a l e n d a r i o & g t ; - & l t ; M e a s u r e s \ C a l e n d a r i o & g t ; \ M E A S U R E 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 F a c t o r P l a n t a & g t ; - & l t ; M e a s u r e s \ F a c t o r P l a n t a & g t ; 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 F a c t o r P l a n t a & g t ; - & l t ; M e a s u r e s \ F a c t o r P l a n t a & g t ; \ C O L U M N 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 F a c t o r P l a n t a & g t ; - & l t ; M e a s u r e s \ F a c t o r P l a n t a & g t ; \ M E A S U R E 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 F a c t o r P l a n t a & g t ; - & l t ; M e a s u r e s \ F a c t o r P l a n t a & g t ; 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 L i n k s \ & l t ; C o l u m n s \ P r o m e d i o   d e   F a c t o r P l a n t a & g t ; - & l t ; M e a s u r e s \ F a c t o r P l a n t a & g t ; \ C O L U M N 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 F a c t o r P l a n t a & g t ; - & l t ; M e a s u r e s \ F a c t o r P l a n t a & g t ; \ M E A S U R E 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 R e s u m e n E v e n t o s G e n e r a c i � n 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 R e s u m e n E v e n t o s G e n e r a c i � n 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 G e n e r a c i � n # M e d # P p a l < / K e y > < / D i a g r a m O b j e c t K e y > < D i a g r a m O b j e c t K e y > < K e y > M e a s u r e s \ S u m a   d e   G e n e r a c i � n # M e d # P p a l \ T a g I n f o \ F � r m u l a < / K e y > < / D i a g r a m O b j e c t K e y > < D i a g r a m O b j e c t K e y > < K e y > M e a s u r e s \ S u m a   d e   G e n e r a c i � n # M e d # P p a l \ T a g I n f o \ V a l o r < / K e y > < / D i a g r a m O b j e c t K e y > < D i a g r a m O b j e c t K e y > < K e y > M e a s u r e s \ S u m a   d e   G e n e r a c i � n # M e d # R p d o < / K e y > < / D i a g r a m O b j e c t K e y > < D i a g r a m O b j e c t K e y > < K e y > M e a s u r e s \ S u m a   d e   G e n e r a c i � n # M e d # R p d o \ T a g I n f o \ F � r m u l a < / K e y > < / D i a g r a m O b j e c t K e y > < D i a g r a m O b j e c t K e y > < K e y > M e a s u r e s \ S u m a   d e   G e n e r a c i � n # M e d # R p d o \ T a g I n f o \ V a l o r < / K e y > < / D i a g r a m O b j e c t K e y > < D i a g r a m O b j e c t K e y > < K e y > M e a s u r e s \ S u m a   d e   D i f e r e n c i a L e c t u r a s < / K e y > < / D i a g r a m O b j e c t K e y > < D i a g r a m O b j e c t K e y > < K e y > M e a s u r e s \ S u m a   d e   D i f e r e n c i a L e c t u r a s \ T a g I n f o \ F � r m u l a < / K e y > < / D i a g r a m O b j e c t K e y > < D i a g r a m O b j e c t K e y > < K e y > M e a s u r e s \ S u m a   d e   D i f e r e n c i a L e c t u r a s \ T a g I n f o \ V a l o r < / K e y > < / D i a g r a m O b j e c t K e y > < D i a g r a m O b j e c t K e y > < K e y > M e a s u r e s \ S u m a   d e   % D i f e r e n c i a L e c t u r a s < / K e y > < / D i a g r a m O b j e c t K e y > < D i a g r a m O b j e c t K e y > < K e y > M e a s u r e s \ S u m a   d e   % D i f e r e n c i a L e c t u r a s \ T a g I n f o \ F � r m u l a < / K e y > < / D i a g r a m O b j e c t K e y > < D i a g r a m O b j e c t K e y > < K e y > M e a s u r e s \ S u m a   d e   % D i f e r e n c i a L e c t u r a s \ T a g I n f o \ V a l o r < / K e y > < / D i a g r a m O b j e c t K e y > < D i a g r a m O b j e c t K e y > < K e y > M e a s u r e s \ S u m a   d e   F a c t o r P l a n t a   2 < / K e y > < / D i a g r a m O b j e c t K e y > < D i a g r a m O b j e c t K e y > < K e y > M e a s u r e s \ S u m a   d e   F a c t o r P l a n t a   2 \ T a g I n f o \ F � r m u l a < / K e y > < / D i a g r a m O b j e c t K e y > < D i a g r a m O b j e c t K e y > < K e y > M e a s u r e s \ S u m a   d e   F a c t o r P l a n t a   2 \ T a g I n f o \ V a l o r < / K e y > < / D i a g r a m O b j e c t K e y > < D i a g r a m O b j e c t K e y > < K e y > M e a s u r e s \ P r o m e d i o   d e   % D i f e r e n c i a L e c t u r a s < / K e y > < / D i a g r a m O b j e c t K e y > < D i a g r a m O b j e c t K e y > < K e y > M e a s u r e s \ P r o m e d i o   d e   % D i f e r e n c i a L e c t u r a s \ T a g I n f o \ F � r m u l a < / K e y > < / D i a g r a m O b j e c t K e y > < D i a g r a m O b j e c t K e y > < K e y > M e a s u r e s \ P r o m e d i o   d e   % D i f e r e n c i a L e c t u r a s \ T a g I n f o \ V a l o r < / K e y > < / D i a g r a m O b j e c t K e y > < D i a g r a m O b j e c t K e y > < K e y > M e a s u r e s \ R e c u e n t o   d e   E v e n t o s < / K e y > < / D i a g r a m O b j e c t K e y > < D i a g r a m O b j e c t K e y > < K e y > M e a s u r e s \ R e c u e n t o   d e   E v e n t o s \ T a g I n f o \ F � r m u l a < / K e y > < / D i a g r a m O b j e c t K e y > < D i a g r a m O b j e c t K e y > < K e y > M e a s u r e s \ R e c u e n t o   d e   E v e n t o s \ T a g I n f o \ V a l o r < / K e y > < / D i a g r a m O b j e c t K e y > < D i a g r a m O b j e c t K e y > < K e y > M e a s u r e s \ R e c u e n t o   d e   0 % & l t ; F P & l t ; 5 0 % < / K e y > < / D i a g r a m O b j e c t K e y > < D i a g r a m O b j e c t K e y > < K e y > M e a s u r e s \ R e c u e n t o   d e   0 % & l t ; F P & l t ; 5 0 % \ T a g I n f o \ F � r m u l a < / K e y > < / D i a g r a m O b j e c t K e y > < D i a g r a m O b j e c t K e y > < K e y > M e a s u r e s \ R e c u e n t o   d e   0 % & l t ; F P & l t ; 5 0 % \ T a g I n f o \ V a l o r < / K e y > < / D i a g r a m O b j e c t K e y > < D i a g r a m O b j e c t K e y > < K e y > M e a s u r e s \ P r o m e d i o   d e   F a c t o r P l a n t a   2 < / K e y > < / D i a g r a m O b j e c t K e y > < D i a g r a m O b j e c t K e y > < K e y > M e a s u r e s \ P r o m e d i o   d e   F a c t o r P l a n t a   2 \ T a g I n f o \ F � r m u l a < / K e y > < / D i a g r a m O b j e c t K e y > < D i a g r a m O b j e c t K e y > < K e y > M e a s u r e s \ P r o m e d i o   d e   F a c t o r P l a n t a   2 \ T a g I n f o \ V a l o r < / K e y > < / D i a g r a m O b j e c t K e y > < D i a g r a m O b j e c t K e y > < K e y > C o l u m n s \ C a l e n d a r i o < / K e y > < / D i a g r a m O b j e c t K e y > < D i a g r a m O b j e c t K e y > < K e y > C o l u m n s \ M e s A � o < / K e y > < / D i a g r a m O b j e c t K e y > < D i a g r a m O b j e c t K e y > < K e y > C o l u m n s \ A t r i b u t o < / K e y > < / D i a g r a m O b j e c t K e y > < D i a g r a m O b j e c t K e y > < K e y > C o l u m n s \ G e n e r a c i � n # M e d # P p a l < / K e y > < / D i a g r a m O b j e c t K e y > < D i a g r a m O b j e c t K e y > < K e y > C o l u m n s \ G e n e r a c i � n # M e d # R p d o < / K e y > < / D i a g r a m O b j e c t K e y > < D i a g r a m O b j e c t K e y > < K e y > C o l u m n s \ G e n e r a c i � n L e c t u r a s < / K e y > < / D i a g r a m O b j e c t K e y > < D i a g r a m O b j e c t K e y > < K e y > C o l u m n s \ O b s e r v a c i � n < / K e y > < / D i a g r a m O b j e c t K e y > < D i a g r a m O b j e c t K e y > < K e y > C o l u m n s \ N o E n v � o L e c t # M e d # P p a l < / K e y > < / D i a g r a m O b j e c t K e y > < D i a g r a m O b j e c t K e y > < K e y > C o l u m n s \ N o E n v � o L e c t # M e d # R p d o < / K e y > < / D i a g r a m O b j e c t K e y > < D i a g r a m O b j e c t K e y > < K e y > C o l u m n s \ F a c t o r P l a n t a < / K e y > < / D i a g r a m O b j e c t K e y > < D i a g r a m O b j e c t K e y > < K e y > C o l u m n s \ 0 % & l t ; F P & l t ; 5 0 % < / K e y > < / D i a g r a m O b j e c t K e y > < D i a g r a m O b j e c t K e y > < K e y > C o l u m n s \ H o r a s G e n e r a c i � n < / K e y > < / D i a g r a m O b j e c t K e y > < D i a g r a m O b j e c t K e y > < K e y > C o l u m n s \ % D i f e r e n c i a L e c t u r a s < / K e y > < / D i a g r a m O b j e c t K e y > < D i a g r a m O b j e c t K e y > < K e y > C o l u m n s \ D i f e r e n c i a L e c t u r a s < / K e y > < / D i a g r a m O b j e c t K e y > < D i a g r a m O b j e c t K e y > < K e y > C o l u m n s \ D � a s M e s < / K e y > < / D i a g r a m O b j e c t K e y > < D i a g r a m O b j e c t K e y > < K e y > C o l u m n s \ E v e n t o s D i f # L e c t # < / K e y > < / D i a g r a m O b j e c t K e y > < D i a g r a m O b j e c t K e y > < K e y > C o l u m n s \ E v e n t o s < / K e y > < / D i a g r a m O b j e c t K e y > < D i a g r a m O b j e c t K e y > < K e y > C o l u m n s \ C a l e n d a r i o   ( a � o ) < / K e y > < / D i a g r a m O b j e c t K e y > < D i a g r a m O b j e c t K e y > < K e y > C o l u m n s \ C a l e n d a r i o   ( t r i m e s t r e ) < / K e y > < / D i a g r a m O b j e c t K e y > < D i a g r a m O b j e c t K e y > < K e y > C o l u m n s \ C a l e n d a r i o   ( � n d i c e   d e   m e s e s ) < / K e y > < / D i a g r a m O b j e c t K e y > < D i a g r a m O b j e c t K e y > < K e y > C o l u m n s \ C a l e n d a r i o   ( m e s ) < / K e y > < / D i a g r a m O b j e c t K e y > < D i a g r a m O b j e c t K e y > < K e y > L i n k s \ & l t ; C o l u m n s \ S u m a   d e   G e n e r a c i � n # M e d # P p a l & g t ; - & l t ; M e a s u r e s \ G e n e r a c i � n # M e d # P p a l & g t ; < / K e y > < / D i a g r a m O b j e c t K e y > < D i a g r a m O b j e c t K e y > < K e y > L i n k s \ & l t ; C o l u m n s \ S u m a   d e   G e n e r a c i � n # M e d # P p a l & g t ; - & l t ; M e a s u r e s \ G e n e r a c i � n # M e d # P p a l & g t ; \ C O L U M N < / K e y > < / D i a g r a m O b j e c t K e y > < D i a g r a m O b j e c t K e y > < K e y > L i n k s \ & l t ; C o l u m n s \ S u m a   d e   G e n e r a c i � n # M e d # P p a l & g t ; - & l t ; M e a s u r e s \ G e n e r a c i � n # M e d # P p a l & g t ; \ M E A S U R E < / K e y > < / D i a g r a m O b j e c t K e y > < D i a g r a m O b j e c t K e y > < K e y > L i n k s \ & l t ; C o l u m n s \ S u m a   d e   G e n e r a c i � n # M e d # R p d o & g t ; - & l t ; M e a s u r e s \ G e n e r a c i � n # M e d # R p d o & g t ; < / K e y > < / D i a g r a m O b j e c t K e y > < D i a g r a m O b j e c t K e y > < K e y > L i n k s \ & l t ; C o l u m n s \ S u m a   d e   G e n e r a c i � n # M e d # R p d o & g t ; - & l t ; M e a s u r e s \ G e n e r a c i � n # M e d # R p d o & g t ; \ C O L U M N < / K e y > < / D i a g r a m O b j e c t K e y > < D i a g r a m O b j e c t K e y > < K e y > L i n k s \ & l t ; C o l u m n s \ S u m a   d e   G e n e r a c i � n # M e d # R p d o & g t ; - & l t ; M e a s u r e s \ G e n e r a c i � n # M e d # R p d o & g t ; \ M E A S U R E < / K e y > < / D i a g r a m O b j e c t K e y > < D i a g r a m O b j e c t K e y > < K e y > L i n k s \ & l t ; C o l u m n s \ S u m a   d e   D i f e r e n c i a L e c t u r a s & g t ; - & l t ; M e a s u r e s \ D i f e r e n c i a L e c t u r a s & g t ; < / K e y > < / D i a g r a m O b j e c t K e y > < D i a g r a m O b j e c t K e y > < K e y > L i n k s \ & l t ; C o l u m n s \ S u m a   d e   D i f e r e n c i a L e c t u r a s & g t ; - & l t ; M e a s u r e s \ D i f e r e n c i a L e c t u r a s & g t ; \ C O L U M N < / K e y > < / D i a g r a m O b j e c t K e y > < D i a g r a m O b j e c t K e y > < K e y > L i n k s \ & l t ; C o l u m n s \ S u m a   d e   D i f e r e n c i a L e c t u r a s & g t ; - & l t ; M e a s u r e s \ D i f e r e n c i a L e c t u r a s & g t ; \ M E A S U R E < / K e y > < / D i a g r a m O b j e c t K e y > < D i a g r a m O b j e c t K e y > < K e y > L i n k s \ & l t ; C o l u m n s \ S u m a   d e   % D i f e r e n c i a L e c t u r a s & g t ; - & l t ; M e a s u r e s \ % D i f e r e n c i a L e c t u r a s & g t ; < / K e y > < / D i a g r a m O b j e c t K e y > < D i a g r a m O b j e c t K e y > < K e y > L i n k s \ & l t ; C o l u m n s \ S u m a   d e   % D i f e r e n c i a L e c t u r a s & g t ; - & l t ; M e a s u r e s \ % D i f e r e n c i a L e c t u r a s & g t ; \ C O L U M N < / K e y > < / D i a g r a m O b j e c t K e y > < D i a g r a m O b j e c t K e y > < K e y > L i n k s \ & l t ; C o l u m n s \ S u m a   d e   % D i f e r e n c i a L e c t u r a s & g t ; - & l t ; M e a s u r e s \ % D i f e r e n c i a L e c t u r a s & g t ; \ M E A S U R E < / K e y > < / D i a g r a m O b j e c t K e y > < D i a g r a m O b j e c t K e y > < K e y > L i n k s \ & l t ; C o l u m n s \ S u m a   d e   F a c t o r P l a n t a   2 & g t ; - & l t ; M e a s u r e s \ F a c t o r P l a n t a & g t ; < / K e y > < / D i a g r a m O b j e c t K e y > < D i a g r a m O b j e c t K e y > < K e y > L i n k s \ & l t ; C o l u m n s \ S u m a   d e   F a c t o r P l a n t a   2 & g t ; - & l t ; M e a s u r e s \ F a c t o r P l a n t a & g t ; \ C O L U M N < / K e y > < / D i a g r a m O b j e c t K e y > < D i a g r a m O b j e c t K e y > < K e y > L i n k s \ & l t ; C o l u m n s \ S u m a   d e   F a c t o r P l a n t a   2 & g t ; - & l t ; M e a s u r e s \ F a c t o r P l a n t a & g t ; \ M E A S U R E < / K e y > < / D i a g r a m O b j e c t K e y > < D i a g r a m O b j e c t K e y > < K e y > L i n k s \ & l t ; C o l u m n s \ P r o m e d i o   d e   % D i f e r e n c i a L e c t u r a s & g t ; - & l t ; M e a s u r e s \ % D i f e r e n c i a L e c t u r a s & g t ; < / K e y > < / D i a g r a m O b j e c t K e y > < D i a g r a m O b j e c t K e y > < K e y > L i n k s \ & l t ; C o l u m n s \ P r o m e d i o   d e   % D i f e r e n c i a L e c t u r a s & g t ; - & l t ; M e a s u r e s \ % D i f e r e n c i a L e c t u r a s & g t ; \ C O L U M N < / K e y > < / D i a g r a m O b j e c t K e y > < D i a g r a m O b j e c t K e y > < K e y > L i n k s \ & l t ; C o l u m n s \ P r o m e d i o   d e   % D i f e r e n c i a L e c t u r a s & g t ; - & l t ; M e a s u r e s \ % D i f e r e n c i a L e c t u r a s & g t ; \ M E A S U R E < / K e y > < / D i a g r a m O b j e c t K e y > < D i a g r a m O b j e c t K e y > < K e y > L i n k s \ & l t ; C o l u m n s \ R e c u e n t o   d e   E v e n t o s & g t ; - & l t ; M e a s u r e s \ E v e n t o s & g t ; < / K e y > < / D i a g r a m O b j e c t K e y > < D i a g r a m O b j e c t K e y > < K e y > L i n k s \ & l t ; C o l u m n s \ R e c u e n t o   d e   E v e n t o s & g t ; - & l t ; M e a s u r e s \ E v e n t o s & g t ; \ C O L U M N < / K e y > < / D i a g r a m O b j e c t K e y > < D i a g r a m O b j e c t K e y > < K e y > L i n k s \ & l t ; C o l u m n s \ R e c u e n t o   d e   E v e n t o s & g t ; - & l t ; M e a s u r e s \ E v e n t o s & g t ; \ M E A S U R E < / K e y > < / D i a g r a m O b j e c t K e y > < D i a g r a m O b j e c t K e y > < K e y > L i n k s \ & l t ; C o l u m n s \ R e c u e n t o   d e   0 % & l t ; F P & l t ; 5 0 % & g t ; - & l t ; M e a s u r e s \ 0 % & l t ; F P & l t ; 5 0 % & g t ; < / K e y > < / D i a g r a m O b j e c t K e y > < D i a g r a m O b j e c t K e y > < K e y > L i n k s \ & l t ; C o l u m n s \ R e c u e n t o   d e   0 % & l t ; F P & l t ; 5 0 % & g t ; - & l t ; M e a s u r e s \ 0 % & l t ; F P & l t ; 5 0 % & g t ; \ C O L U M N < / K e y > < / D i a g r a m O b j e c t K e y > < D i a g r a m O b j e c t K e y > < K e y > L i n k s \ & l t ; C o l u m n s \ R e c u e n t o   d e   0 % & l t ; F P & l t ; 5 0 % & g t ; - & l t ; M e a s u r e s \ 0 % & l t ; F P & l t ; 5 0 % & g t ; \ M E A S U R E < / K e y > < / D i a g r a m O b j e c t K e y > < D i a g r a m O b j e c t K e y > < K e y > L i n k s \ & l t ; C o l u m n s \ P r o m e d i o   d e   F a c t o r P l a n t a   2 & g t ; - & l t ; M e a s u r e s \ F a c t o r P l a n t a & g t ; < / K e y > < / D i a g r a m O b j e c t K e y > < D i a g r a m O b j e c t K e y > < K e y > L i n k s \ & l t ; C o l u m n s \ P r o m e d i o   d e   F a c t o r P l a n t a   2 & g t ; - & l t ; M e a s u r e s \ F a c t o r P l a n t a & g t ; \ C O L U M N < / K e y > < / D i a g r a m O b j e c t K e y > < D i a g r a m O b j e c t K e y > < K e y > L i n k s \ & l t ; C o l u m n s \ P r o m e d i o   d e   F a c t o r P l a n t a   2 & g t ; - & l t ; M e a s u r e s \ F a c t o r P l a n t a & g t ; \ M E A S U R E 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 G e n e r a c i � n # M e d # P p a l 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 G e n e r a c i � n # M e d # P p a l \ T a g I n f o \ F � r m u l a 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 G e n e r a c i � n # M e d # P p a l \ T a g I n f o \ V a l o r 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 G e n e r a c i � n # M e d # R p d o 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 G e n e r a c i � n # M e d # R p d o \ T a g I n f o \ F � r m u l a 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 G e n e r a c i � n # M e d # R p d o \ T a g I n f o \ V a l o r 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 D i f e r e n c i a L e c t u r a s 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 D i f e r e n c i a L e c t u r a s \ T a g I n f o \ F � r m u l a 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 D i f e r e n c i a L e c t u r a s \ T a g I n f o \ V a l o r 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 % D i f e r e n c i a L e c t u r a s 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 % D i f e r e n c i a L e c t u r a s \ T a g I n f o \ F � r m u l a 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 % D i f e r e n c i a L e c t u r a s \ T a g I n f o \ V a l o r 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 F a c t o r P l a n t a   2 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 F a c t o r P l a n t a 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 F a c t o r P l a n t a 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 % D i f e r e n c i a L e c t u r a s 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 M e a s u r e s \ P r o m e d i o   d e   % D i f e r e n c i a L e c t u r a s \ T a g I n f o \ F � r m u l a 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 % D i f e r e n c i a L e c t u r a s \ T a g I n f o \ V a l o r 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 E v e n t o s < / K e y > < / a : K e y > < a : V a l u e   i : t y p e = " M e a s u r e G r i d N o d e V i e w S t a t e " > < C o l u m n > 1 6 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 E v e n t o s \ T a g I n f o \ F � r m u l a 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 E v e n t o s \ T a g I n f o \ V a l o r 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 0 % & l t ; F P & l t ; 5 0 % 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 0 % & l t ; F P & l t ; 5 0 % \ T a g I n f o \ F � r m u l a 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 0 % & l t ; F P & l t ; 5 0 % \ T a g I n f o \ V a l o r 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 F a c t o r P l a n t a   2 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 M e a s u r e s \ P r o m e d i o   d e   F a c t o r P l a n t a 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 F a c t o r P l a n t a 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 C o l u m n s \ C a l e n d a r i o 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 C o l u m n s \ A t r i b u t o 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 C o l u m n s \ G e n e r a c i � n # M e d # P p a l 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 C o l u m n s \ G e n e r a c i � n # M e d # R p d o 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 C o l u m n s \ G e n e r a c i � n L e c t u r a s 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 C o l u m n s \ O b s e r v a c i � n 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 C o l u m n s \ N o E n v � o L e c t # M e d # P p a l 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 C o l u m n s \ N o E n v � o L e c t # M e d # R p d o 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 C o l u m n s \ F a c t o r P l a n t a 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 C o l u m n s \ 0 % & l t ; F P & l t ; 5 0 % 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 C o l u m n s \ H o r a s G e n e r a c i � n 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 C o l u m n s \ % D i f e r e n c i a L e c t u r a s 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 C o l u m n s \ D i f e r e n c i a L e c t u r a s 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 C o l u m n s \ D � a s M e s 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 C o l u m n s \ E v e n t o s D i f # L e c t # 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 C o l u m n s \ E v e n t o s 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 C o l u m n s \ C a l e n d a r i o   ( a � o ) 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 C o l u m n s \ C a l e n d a r i o   ( t r i m e s t r e ) 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 C o l u m n s \ C a l e n d a r i o   ( � n d i c e   d e   m e s e s ) 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 C o l u m n s \ C a l e n d a r i o   ( m e s ) 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 G e n e r a c i � n # M e d # P p a l & g t ; - & l t ; M e a s u r e s \ G e n e r a c i � n # M e d # P p a l & g t ; 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 G e n e r a c i � n # M e d # P p a l & g t ; - & l t ; M e a s u r e s \ G e n e r a c i � n # M e d # P p a l & g t ; \ C O L U M N 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 G e n e r a c i � n # M e d # P p a l & g t ; - & l t ; M e a s u r e s \ G e n e r a c i � n # M e d # P p a l & g t ; \ M E A S U R E 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 G e n e r a c i � n # M e d # R p d o & g t ; - & l t ; M e a s u r e s \ G e n e r a c i � n # M e d # R p d o & g t ; 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 G e n e r a c i � n # M e d # R p d o & g t ; - & l t ; M e a s u r e s \ G e n e r a c i � n # M e d # R p d o & g t ; \ C O L U M N 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 G e n e r a c i � n # M e d # R p d o & g t ; - & l t ; M e a s u r e s \ G e n e r a c i � n # M e d # R p d o & g t ; \ M E A S U R E 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 D i f e r e n c i a L e c t u r a s & g t ; - & l t ; M e a s u r e s \ D i f e r e n c i a L e c t u r a s & g t ; 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 D i f e r e n c i a L e c t u r a s & g t ; - & l t ; M e a s u r e s \ D i f e r e n c i a L e c t u r a s & g t ; \ C O L U M N 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 D i f e r e n c i a L e c t u r a s & g t ; - & l t ; M e a s u r e s \ D i f e r e n c i a L e c t u r a s & g t ; \ M E A S U R E 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 % D i f e r e n c i a L e c t u r a s & g t ; - & l t ; M e a s u r e s \ % D i f e r e n c i a L e c t u r a s & g t ; 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 % D i f e r e n c i a L e c t u r a s & g t ; - & l t ; M e a s u r e s \ % D i f e r e n c i a L e c t u r a s & g t ; \ C O L U M N 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 % D i f e r e n c i a L e c t u r a s & g t ; - & l t ; M e a s u r e s \ % D i f e r e n c i a L e c t u r a s & g t ; \ M E A S U R E 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 F a c t o r P l a n t a   2 & g t ; - & l t ; M e a s u r e s \ F a c t o r P l a n t a & g t ; 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 F a c t o r P l a n t a   2 & g t ; - & l t ; M e a s u r e s \ F a c t o r P l a n t a & g t ; \ C O L U M N 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 F a c t o r P l a n t a   2 & g t ; - & l t ; M e a s u r e s \ F a c t o r P l a n t a & g t ; \ M E A S U R E 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 % D i f e r e n c i a L e c t u r a s & g t ; - & l t ; M e a s u r e s \ % D i f e r e n c i a L e c t u r a s & g t ; 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 L i n k s \ & l t ; C o l u m n s \ P r o m e d i o   d e   % D i f e r e n c i a L e c t u r a s & g t ; - & l t ; M e a s u r e s \ % D i f e r e n c i a L e c t u r a s & g t ; \ C O L U M N 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 % D i f e r e n c i a L e c t u r a s & g t ; - & l t ; M e a s u r e s \ % D i f e r e n c i a L e c t u r a s & g t ; \ M E A S U R E 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 E v e n t o s & g t ; - & l t ; M e a s u r e s \ E v e n t o s & g t ; 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 E v e n t o s & g t ; - & l t ; M e a s u r e s \ E v e n t o s & g t ; \ C O L U M N 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 E v e n t o s & g t ; - & l t ; M e a s u r e s \ E v e n t o s & g t ; \ M E A S U R E 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 0 % & l t ; F P & l t ; 5 0 % & g t ; - & l t ; M e a s u r e s \ 0 % & l t ; F P & l t ; 5 0 % & g t ; 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 0 % & l t ; F P & l t ; 5 0 % & g t ; - & l t ; M e a s u r e s \ 0 % & l t ; F P & l t ; 5 0 % & g t ; \ C O L U M N 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 0 % & l t ; F P & l t ; 5 0 % & g t ; - & l t ; M e a s u r e s \ 0 % & l t ; F P & l t ; 5 0 % & g t ; \ M E A S U R E 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 F a c t o r P l a n t a   2 & g t ; - & l t ; M e a s u r e s \ F a c t o r P l a n t a & g t ; 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 L i n k s \ & l t ; C o l u m n s \ P r o m e d i o   d e   F a c t o r P l a n t a   2 & g t ; - & l t ; M e a s u r e s \ F a c t o r P l a n t a & g t ; \ C O L U M N 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 F a c t o r P l a n t a   2 & g t ; - & l t ; M e a s u r e s \ F a c t o r P l a n t a & g t ; \ M E A S U R E 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< / K e y > < / D i a g r a m O b j e c t K e y > < D i a g r a m O b j e c t K e y > < K e y > A c t i o n s \ A d d   t o   h i e r a r c h y   F o r   & l t ; T a b l e s \ C a l e n d a r \ H i e r a r c h i e s \ D a t e   H i e r a r c h y & g t ; < / K e y > < / D i a g r a m O b j e c t K e y > < D i a g r a m O b j e c t K e y > < K e y > A c t i o n s \ M o v e   t o   a   H i e r a r c h y   i n   T a b l e   C a l e n d a r < / K e y > < / D i a g r a m O b j e c t K e y > < D i a g r a m O b j e c t K e y > < K e y > A c t i o n s \ M o v e   i n t o   h i e r a r c h y   F o r   & l t ; T a b l e s \ C a l e n d a r \ H i e r a r c h i e s \ D a t e   H i e r a r c h y & g t ; 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 T a g s \ T a b l e s \ & l t ; T a b l e s \ D a t o s M e n s u a l e s & g t ; < / K e y > < / D i a g r a m O b j e c t K e y > < D i a g r a m O b j e c t K e y > < K e y > D y n a m i c   T a g s \ T a b l e s \ & l t ; T a b l e s \ I n f o r m e L e c t u r a s & g t ; < / K e y > < / D i a g r a m O b j e c t K e y > < D i a g r a m O b j e c t K e y > < K e y > D y n a m i c   T a g s \ T a b l e s \ & l t ; T a b l e s \ R e s u m e n E v e n t o s C o n s u m o & g t ; < / K e y > < / D i a g r a m O b j e c t K e y > < D i a g r a m O b j e c t K e y > < K e y > D y n a m i c   T a g s \ T a b l e s \ & l t ; T a b l e s \ R e s u m e n E v e n t o s G e n e r a c i � n & g t ; < / K e y > < / D i a g r a m O b j e c t K e y > < D i a g r a m O b j e c t K e y > < K e y > D y n a m i c   T a g s \ T a b l e s \ & l t ; T a b l e s \ C a l e n d a r & g t ; < / K e y > < / D i a g r a m O b j e c t K e y > < D i a g r a m O b j e c t K e y > < K e y > D y n a m i c   T a g s \ H i e r a r c h i e s \ & l t ; T a b l e s \ C a l e n d a r \ H i e r a r c h i e s \ D a t e   H i e r a r c h y & g t ; < / K e y > < / D i a g r a m O b j e c t K e y > < D i a g r a m O b j e c t K e y > < K e y > T a b l e s \ D a t o s M e n s u a l e s < / K e y > < / D i a g r a m O b j e c t K e y > < D i a g r a m O b j e c t K e y > < K e y > T a b l e s \ D a t o s M e n s u a l e s \ C o l u m n s \ M e s A � o < / K e y > < / D i a g r a m O b j e c t K e y > < D i a g r a m O b j e c t K e y > < K e y > T a b l e s \ D a t o s M e n s u a l e s \ C o l u m n s \ G e n e r a c i � n < / K e y > < / D i a g r a m O b j e c t K e y > < D i a g r a m O b j e c t K e y > < K e y > T a b l e s \ D a t o s M e n s u a l e s \ C o l u m n s \ C o n s u m o < / K e y > < / D i a g r a m O b j e c t K e y > < D i a g r a m O b j e c t K e y > < K e y > T a b l e s \ D a t o s M e n s u a l e s \ C o l u m n s \ H o r a s   d e   G e n e r a c i � n < / K e y > < / D i a g r a m O b j e c t K e y > < D i a g r a m O b j e c t K e y > < K e y > T a b l e s \ D a t o s M e n s u a l e s \ C o l u m n s \ F a c t o r   d e   P l a n t a < / K e y > < / D i a g r a m O b j e c t K e y > < D i a g r a m O b j e c t K e y > < K e y > T a b l e s \ D a t o s M e n s u a l e s \ C o l u m n s \ C r � t i c a   d e   L e c t u r a s < / K e y > < / D i a g r a m O b j e c t K e y > < D i a g r a m O b j e c t K e y > < K e y > T a b l e s \ D a t o s M e n s u a l e s \ C o l u m n s \ D i f #   P r o m e d i o   L e c t #   G e n e r a c i � n < / K e y > < / D i a g r a m O b j e c t K e y > < D i a g r a m O b j e c t K e y > < K e y > T a b l e s \ D a t o s M e n s u a l e s \ C o l u m n s \ D i f #   P r o m e d i o   L e c t #   C o n s u m o < / K e y > < / D i a g r a m O b j e c t K e y > < D i a g r a m O b j e c t K e y > < K e y > T a b l e s \ D a t o s M e n s u a l e s \ C o l u m n s \ %   D i f #   L e c t #   G e n e r a c i � n < / K e y > < / D i a g r a m O b j e c t K e y > < D i a g r a m O b j e c t K e y > < K e y > T a b l e s \ D a t o s M e n s u a l e s \ C o l u m n s \ %   D i f #   L e c t #   C o n s u m o < / K e y > < / D i a g r a m O b j e c t K e y > < D i a g r a m O b j e c t K e y > < K e y > T a b l e s \ D a t o s M e n s u a l e s \ C o l u m n s \ E v e n t o s   D i f #   L e c t #   G e n e r a c i � n < / K e y > < / D i a g r a m O b j e c t K e y > < D i a g r a m O b j e c t K e y > < K e y > T a b l e s \ D a t o s M e n s u a l e s \ C o l u m n s \ E v e n t o s   D i f #   L e c t #   C o n s u m o < / K e y > < / D i a g r a m O b j e c t K e y > < D i a g r a m O b j e c t K e y > < K e y > T a b l e s \ D a t o s M e n s u a l e s \ C o l u m n s \ N o   E n v � o   L e c t #   M e d #   P p a l < / K e y > < / D i a g r a m O b j e c t K e y > < D i a g r a m O b j e c t K e y > < K e y > T a b l e s \ D a t o s M e n s u a l e s \ C o l u m n s \ N o   E n v � o   L e c t #   M e d #   R p d o < / K e y > < / D i a g r a m O b j e c t K e y > < D i a g r a m O b j e c t K e y > < K e y > T a b l e s \ I n f o r m e L e c t u r a s < / K e y > < / D i a g r a m O b j e c t K e y > < D i a g r a m O b j e c t K e y > < K e y > T a b l e s \ I n f o r m e L e c t u r a s \ C o l u m n s \ C a l e n d a r i o < / K e y > < / D i a g r a m O b j e c t K e y > < D i a g r a m O b j e c t K e y > < K e y > T a b l e s \ I n f o r m e L e c t u r a s \ C o l u m n s \ M e s A � o < / K e y > < / D i a g r a m O b j e c t K e y > < D i a g r a m O b j e c t K e y > < K e y > T a b l e s \ I n f o r m e L e c t u r a s \ C o l u m n s \ E n e r g � a < / K e y > < / D i a g r a m O b j e c t K e y > < D i a g r a m O b j e c t K e y > < K e y > T a b l e s \ I n f o r m e L e c t u r a s \ C o l u m n s \ O b s e r v a c i � n < / K e y > < / D i a g r a m O b j e c t K e y > < D i a g r a m O b j e c t K e y > < K e y > T a b l e s \ I n f o r m e L e c t u r a s \ C o l u m n s \ H o r a   0 1 < / K e y > < / D i a g r a m O b j e c t K e y > < D i a g r a m O b j e c t K e y > < K e y > T a b l e s \ I n f o r m e L e c t u r a s \ C o l u m n s \ H o r a   0 2 < / K e y > < / D i a g r a m O b j e c t K e y > < D i a g r a m O b j e c t K e y > < K e y > T a b l e s \ I n f o r m e L e c t u r a s \ C o l u m n s \ H o r a   0 3 < / K e y > < / D i a g r a m O b j e c t K e y > < D i a g r a m O b j e c t K e y > < K e y > T a b l e s \ I n f o r m e L e c t u r a s \ C o l u m n s \ H o r a   0 4 < / K e y > < / D i a g r a m O b j e c t K e y > < D i a g r a m O b j e c t K e y > < K e y > T a b l e s \ I n f o r m e L e c t u r a s \ C o l u m n s \ H o r a   0 5 < / K e y > < / D i a g r a m O b j e c t K e y > < D i a g r a m O b j e c t K e y > < K e y > T a b l e s \ I n f o r m e L e c t u r a s \ C o l u m n s \ H o r a   0 6 < / K e y > < / D i a g r a m O b j e c t K e y > < D i a g r a m O b j e c t K e y > < K e y > T a b l e s \ I n f o r m e L e c t u r a s \ C o l u m n s \ H o r a   0 7 < / K e y > < / D i a g r a m O b j e c t K e y > < D i a g r a m O b j e c t K e y > < K e y > T a b l e s \ I n f o r m e L e c t u r a s \ C o l u m n s \ H o r a   0 8 < / K e y > < / D i a g r a m O b j e c t K e y > < D i a g r a m O b j e c t K e y > < K e y > T a b l e s \ I n f o r m e L e c t u r a s \ C o l u m n s \ H o r a   0 9 < / K e y > < / D i a g r a m O b j e c t K e y > < D i a g r a m O b j e c t K e y > < K e y > T a b l e s \ I n f o r m e L e c t u r a s \ C o l u m n s \ H o r a   1 0 < / K e y > < / D i a g r a m O b j e c t K e y > < D i a g r a m O b j e c t K e y > < K e y > T a b l e s \ I n f o r m e L e c t u r a s \ C o l u m n s \ H o r a   1 1 < / K e y > < / D i a g r a m O b j e c t K e y > < D i a g r a m O b j e c t K e y > < K e y > T a b l e s \ I n f o r m e L e c t u r a s \ C o l u m n s \ H o r a   1 2 < / K e y > < / D i a g r a m O b j e c t K e y > < D i a g r a m O b j e c t K e y > < K e y > T a b l e s \ I n f o r m e L e c t u r a s \ C o l u m n s \ H o r a   1 3 < / K e y > < / D i a g r a m O b j e c t K e y > < D i a g r a m O b j e c t K e y > < K e y > T a b l e s \ I n f o r m e L e c t u r a s \ C o l u m n s \ H o r a   1 4 < / K e y > < / D i a g r a m O b j e c t K e y > < D i a g r a m O b j e c t K e y > < K e y > T a b l e s \ I n f o r m e L e c t u r a s \ C o l u m n s \ H o r a   1 5 < / K e y > < / D i a g r a m O b j e c t K e y > < D i a g r a m O b j e c t K e y > < K e y > T a b l e s \ I n f o r m e L e c t u r a s \ C o l u m n s \ H o r a   1 6 < / K e y > < / D i a g r a m O b j e c t K e y > < D i a g r a m O b j e c t K e y > < K e y > T a b l e s \ I n f o r m e L e c t u r a s \ C o l u m n s \ H o r a   1 7 < / K e y > < / D i a g r a m O b j e c t K e y > < D i a g r a m O b j e c t K e y > < K e y > T a b l e s \ I n f o r m e L e c t u r a s \ C o l u m n s \ H o r a   1 8 < / K e y > < / D i a g r a m O b j e c t K e y > < D i a g r a m O b j e c t K e y > < K e y > T a b l e s \ I n f o r m e L e c t u r a s \ C o l u m n s \ H o r a   1 9 < / K e y > < / D i a g r a m O b j e c t K e y > < D i a g r a m O b j e c t K e y > < K e y > T a b l e s \ I n f o r m e L e c t u r a s \ C o l u m n s \ H o r a   2 0 < / K e y > < / D i a g r a m O b j e c t K e y > < D i a g r a m O b j e c t K e y > < K e y > T a b l e s \ I n f o r m e L e c t u r a s \ C o l u m n s \ H o r a   2 1 < / K e y > < / D i a g r a m O b j e c t K e y > < D i a g r a m O b j e c t K e y > < K e y > T a b l e s \ I n f o r m e L e c t u r a s \ C o l u m n s \ H o r a   2 2 < / K e y > < / D i a g r a m O b j e c t K e y > < D i a g r a m O b j e c t K e y > < K e y > T a b l e s \ I n f o r m e L e c t u r a s \ C o l u m n s \ H o r a   2 3 < / K e y > < / D i a g r a m O b j e c t K e y > < D i a g r a m O b j e c t K e y > < K e y > T a b l e s \ I n f o r m e L e c t u r a s \ C o l u m n s \ H o r a   2 4 < / K e y > < / D i a g r a m O b j e c t K e y > < D i a g r a m O b j e c t K e y > < K e y > T a b l e s \ I n f o r m e L e c t u r a s \ C o l u m n s \ E n e r g � a D i a r i a < / K e y > < / D i a g r a m O b j e c t K e y > < D i a g r a m O b j e c t K e y > < K e y > T a b l e s \ I n f o r m e L e c t u r a s \ C o l u m n s \ F a c t o r P l a n t a < / K e y > < / D i a g r a m O b j e c t K e y > < D i a g r a m O b j e c t K e y > < K e y > T a b l e s \ R e s u m e n E v e n t o s C o n s u m o < / K e y > < / D i a g r a m O b j e c t K e y > < D i a g r a m O b j e c t K e y > < K e y > T a b l e s \ R e s u m e n E v e n t o s C o n s u m o \ C o l u m n s \ C a l e n d a r i o < / K e y > < / D i a g r a m O b j e c t K e y > < D i a g r a m O b j e c t K e y > < K e y > T a b l e s \ R e s u m e n E v e n t o s C o n s u m o \ C o l u m n s \ M e s A � o < / K e y > < / D i a g r a m O b j e c t K e y > < D i a g r a m O b j e c t K e y > < K e y > T a b l e s \ R e s u m e n E v e n t o s C o n s u m o \ C o l u m n s \ A t r i b u t o < / K e y > < / D i a g r a m O b j e c t K e y > < D i a g r a m O b j e c t K e y > < K e y > T a b l e s \ R e s u m e n E v e n t o s C o n s u m o \ C o l u m n s \ C o n s u m o # M e d # P p a l < / K e y > < / D i a g r a m O b j e c t K e y > < D i a g r a m O b j e c t K e y > < K e y > T a b l e s \ R e s u m e n E v e n t o s C o n s u m o \ C o l u m n s \ C o n s u m o # M e d # R p d o < / K e y > < / D i a g r a m O b j e c t K e y > < D i a g r a m O b j e c t K e y > < K e y > T a b l e s \ R e s u m e n E v e n t o s C o n s u m o \ C o l u m n s \ L e c t u r a s C o n s u m o < / K e y > < / D i a g r a m O b j e c t K e y > < D i a g r a m O b j e c t K e y > < K e y > T a b l e s \ R e s u m e n E v e n t o s C o n s u m o \ C o l u m n s \ O b s e r v a c i � n < / K e y > < / D i a g r a m O b j e c t K e y > < D i a g r a m O b j e c t K e y > < K e y > T a b l e s \ R e s u m e n E v e n t o s C o n s u m o \ C o l u m n s \ N o E n v � o L e c t # M e d # P p a l < / K e y > < / D i a g r a m O b j e c t K e y > < D i a g r a m O b j e c t K e y > < K e y > T a b l e s \ R e s u m e n E v e n t o s C o n s u m o \ C o l u m n s \ N o E n v � o L e c t # M e d # R p d o < / K e y > < / D i a g r a m O b j e c t K e y > < D i a g r a m O b j e c t K e y > < K e y > T a b l e s \ R e s u m e n E v e n t o s C o n s u m o \ C o l u m n s \ H o r a s C o n s u m o < / K e y > < / D i a g r a m O b j e c t K e y > < D i a g r a m O b j e c t K e y > < K e y > T a b l e s \ R e s u m e n E v e n t o s C o n s u m o \ C o l u m n s \ % D i f e r e n c i a L e c t u r a s < / K e y > < / D i a g r a m O b j e c t K e y > < D i a g r a m O b j e c t K e y > < K e y > T a b l e s \ R e s u m e n E v e n t o s C o n s u m o \ C o l u m n s \ D i f e r e n c i a L e c t u r a s < / K e y > < / D i a g r a m O b j e c t K e y > < D i a g r a m O b j e c t K e y > < K e y > T a b l e s \ R e s u m e n E v e n t o s C o n s u m o \ C o l u m n s \ E v e n t o s D i f # L e c t # < / K e y > < / D i a g r a m O b j e c t K e y > < D i a g r a m O b j e c t K e y > < K e y > T a b l e s \ R e s u m e n E v e n t o s C o n s u m o \ C o l u m n s \ E v e n t o s < / K e y > < / D i a g r a m O b j e c t K e y > < D i a g r a m O b j e c t K e y > < K e y > T a b l e s \ R e s u m e n E v e n t o s G e n e r a c i � n < / K e y > < / D i a g r a m O b j e c t K e y > < D i a g r a m O b j e c t K e y > < K e y > T a b l e s \ R e s u m e n E v e n t o s G e n e r a c i � n \ C o l u m n s \ C a l e n d a r i o < / K e y > < / D i a g r a m O b j e c t K e y > < D i a g r a m O b j e c t K e y > < K e y > T a b l e s \ R e s u m e n E v e n t o s G e n e r a c i � n \ C o l u m n s \ M e s A � o < / K e y > < / D i a g r a m O b j e c t K e y > < D i a g r a m O b j e c t K e y > < K e y > T a b l e s \ R e s u m e n E v e n t o s G e n e r a c i � n \ C o l u m n s \ A t r i b u t o < / K e y > < / D i a g r a m O b j e c t K e y > < D i a g r a m O b j e c t K e y > < K e y > T a b l e s \ R e s u m e n E v e n t o s G e n e r a c i � n \ C o l u m n s \ G e n e r a c i � n # M e d # P p a l < / K e y > < / D i a g r a m O b j e c t K e y > < D i a g r a m O b j e c t K e y > < K e y > T a b l e s \ R e s u m e n E v e n t o s G e n e r a c i � n \ C o l u m n s \ G e n e r a c i � n # M e d # R p d o < / K e y > < / D i a g r a m O b j e c t K e y > < D i a g r a m O b j e c t K e y > < K e y > T a b l e s \ R e s u m e n E v e n t o s G e n e r a c i � n \ C o l u m n s \ G e n e r a c i � n L e c t u r a s < / K e y > < / D i a g r a m O b j e c t K e y > < D i a g r a m O b j e c t K e y > < K e y > T a b l e s \ R e s u m e n E v e n t o s G e n e r a c i � n \ C o l u m n s \ O b s e r v a c i � n < / K e y > < / D i a g r a m O b j e c t K e y > < D i a g r a m O b j e c t K e y > < K e y > T a b l e s \ R e s u m e n E v e n t o s G e n e r a c i � n \ C o l u m n s \ N o E n v � o L e c t # M e d # P p a l < / K e y > < / D i a g r a m O b j e c t K e y > < D i a g r a m O b j e c t K e y > < K e y > T a b l e s \ R e s u m e n E v e n t o s G e n e r a c i � n \ C o l u m n s \ N o E n v � o L e c t # M e d # R p d o < / K e y > < / D i a g r a m O b j e c t K e y > < D i a g r a m O b j e c t K e y > < K e y > T a b l e s \ R e s u m e n E v e n t o s G e n e r a c i � n \ C o l u m n s \ F a c t o r P l a n t a < / K e y > < / D i a g r a m O b j e c t K e y > < D i a g r a m O b j e c t K e y > < K e y > T a b l e s \ R e s u m e n E v e n t o s G e n e r a c i � n \ C o l u m n s \ 0 % & l t ; F P & l t ; 5 0 % < / K e y > < / D i a g r a m O b j e c t K e y > < D i a g r a m O b j e c t K e y > < K e y > T a b l e s \ R e s u m e n E v e n t o s G e n e r a c i � n \ C o l u m n s \ H o r a s G e n e r a c i � n < / K e y > < / D i a g r a m O b j e c t K e y > < D i a g r a m O b j e c t K e y > < K e y > T a b l e s \ R e s u m e n E v e n t o s G e n e r a c i � n \ C o l u m n s \ % D i f e r e n c i a L e c t u r a s < / K e y > < / D i a g r a m O b j e c t K e y > < D i a g r a m O b j e c t K e y > < K e y > T a b l e s \ R e s u m e n E v e n t o s G e n e r a c i � n \ C o l u m n s \ D i f e r e n c i a L e c t u r a s < / K e y > < / D i a g r a m O b j e c t K e y > < D i a g r a m O b j e c t K e y > < K e y > T a b l e s \ R e s u m e n E v e n t o s G e n e r a c i � n \ C o l u m n s \ D � a s M e s < / K e y > < / D i a g r a m O b j e c t K e y > < D i a g r a m O b j e c t K e y > < K e y > T a b l e s \ R e s u m e n E v e n t o s G e n e r a c i � n \ C o l u m n s \ E v e n t o s D i f # L e c t # < / K e y > < / D i a g r a m O b j e c t K e y > < D i a g r a m O b j e c t K e y > < K e y > T a b l e s \ R e s u m e n E v e n t o s G e n e r a c i � n \ C o l u m n s \ E v e n t o s < / K e y > < / D i a g r a m O b j e c t K e y > < D i a g r a m O b j e c t K e y > < K e y > T a b l e s \ C a l e n d a r < / K e y > < / D i a g r a m O b j e c t K e y > < D i a g r a m O b j e c t K e y > < K e y > T a b l e s \ C a l e n d a r \ C o l u m n s \ F e c h a < / K e y > < / D i a g r a m O b j e c t K e y > < D i a g r a m O b j e c t K e y > < K e y > T a b l e s \ C a l e n d a r \ C o l u m n s \ A � o < / K e y > < / D i a g r a m O b j e c t K e y > < D i a g r a m O b j e c t K e y > < K e y > T a b l e s \ C a l e n d a r \ C o l u m n s \ N o   M e s < / K e y > < / D i a g r a m O b j e c t K e y > < D i a g r a m O b j e c t K e y > < K e y > T a b l e s \ C a l e n d a r \ C o l u m n s \ M e s < / K e y > < / D i a g r a m O b j e c t K e y > < D i a g r a m O b j e c t K e y > < K e y > T a b l e s \ C a l e n d a r \ C o l u m n s \ M M M - Y Y Y Y < / K e y > < / D i a g r a m O b j e c t K e y > < D i a g r a m O b j e c t K e y > < K e y > T a b l e s \ C a l e n d a r \ C o l u m n s \ N o   D � a   d e   l a   S e m a n a < / K e y > < / D i a g r a m O b j e c t K e y > < D i a g r a m O b j e c t K e y > < K e y > T a b l e s \ C a l e n d a r \ C o l u m n s \ D � a   d e   l a   S e m a n a < / K e y > < / D i a g r a m O b j e c t K e y > < D i a g r a m O b j e c t K e y > < K e y > T a b l e s \ C a l e n d a r \ H i e r a r c h i e s \ D a t e   H i e r a r c h y < / K e y > < / D i a g r a m O b j e c t K e y > < D i a g r a m O b j e c t K e y > < K e y > T a b l e s \ C a l e n d a r \ H i e r a r c h i e s \ D a t e   H i e r a r c h y \ L e v e l s \ Y e a r < / K e y > < / D i a g r a m O b j e c t K e y > < D i a g r a m O b j e c t K e y > < K e y > T a b l e s \ C a l e n d a r \ H i e r a r c h i e s \ D a t e   H i e r a r c h y \ L e v e l s \ M o n t h < / K e y > < / D i a g r a m O b j e c t K e y > < D i a g r a m O b j e c t K e y > < K e y > T a b l e s \ C a l e n d a r \ H i e r a r c h i e s \ D a t e   H i e r a r c h y \ L e v e l s \ D a t e C o l u m n < / K e y > < / D i a g r a m O b j e c t K e y > < D i a g r a m O b j e c t K e y > < K e y > R e l a t i o n s h i p s \ & l t ; T a b l e s \ I n f o r m e L e c t u r a s \ C o l u m n s \ C a l e n d a r i o & g t ; - & l t ; T a b l e s \ C a l e n d a r \ C o l u m n s \ F e c h a & g t ; < / K e y > < / D i a g r a m O b j e c t K e y > < D i a g r a m O b j e c t K e y > < K e y > R e l a t i o n s h i p s \ & l t ; T a b l e s \ I n f o r m e L e c t u r a s \ C o l u m n s \ C a l e n d a r i o & g t ; - & l t ; T a b l e s \ C a l e n d a r \ C o l u m n s \ F e c h a & g t ; \ F K < / K e y > < / D i a g r a m O b j e c t K e y > < D i a g r a m O b j e c t K e y > < K e y > R e l a t i o n s h i p s \ & l t ; T a b l e s \ I n f o r m e L e c t u r a s \ C o l u m n s \ C a l e n d a r i o & g t ; - & l t ; T a b l e s \ C a l e n d a r \ C o l u m n s \ F e c h a & g t ; \ P K < / K e y > < / D i a g r a m O b j e c t K e y > < D i a g r a m O b j e c t K e y > < K e y > R e l a t i o n s h i p s \ & l t ; T a b l e s \ I n f o r m e L e c t u r a s \ C o l u m n s \ C a l e n d a r i o & g t ; - & l t ; T a b l e s \ C a l e n d a r \ C o l u m n s \ F e c h a & g t ; \ C r o s s F i l t e r < / K e y > < / D i a g r a m O b j e c t K e y > < D i a g r a m O b j e c t K e y > < K e y > R e l a t i o n s h i p s \ & l t ; T a b l e s \ R e s u m e n E v e n t o s C o n s u m o \ C o l u m n s \ C a l e n d a r i o & g t ; - & l t ; T a b l e s \ C a l e n d a r \ C o l u m n s \ F e c h a & g t ; < / K e y > < / D i a g r a m O b j e c t K e y > < D i a g r a m O b j e c t K e y > < K e y > R e l a t i o n s h i p s \ & l t ; T a b l e s \ R e s u m e n E v e n t o s C o n s u m o \ C o l u m n s \ C a l e n d a r i o & g t ; - & l t ; T a b l e s \ C a l e n d a r \ C o l u m n s \ F e c h a & g t ; \ F K < / K e y > < / D i a g r a m O b j e c t K e y > < D i a g r a m O b j e c t K e y > < K e y > R e l a t i o n s h i p s \ & l t ; T a b l e s \ R e s u m e n E v e n t o s C o n s u m o \ C o l u m n s \ C a l e n d a r i o & g t ; - & l t ; T a b l e s \ C a l e n d a r \ C o l u m n s \ F e c h a & g t ; \ P K < / K e y > < / D i a g r a m O b j e c t K e y > < D i a g r a m O b j e c t K e y > < K e y > R e l a t i o n s h i p s \ & l t ; T a b l e s \ R e s u m e n E v e n t o s C o n s u m o \ C o l u m n s \ C a l e n d a r i o & g t ; - & l t ; T a b l e s \ C a l e n d a r \ C o l u m n s \ F e c h a & g t ; \ C r o s s F i l t e r < / K e y > < / D i a g r a m O b j e c t K e y > < D i a g r a m O b j e c t K e y > < K e y > R e l a t i o n s h i p s \ & l t ; T a b l e s \ R e s u m e n E v e n t o s G e n e r a c i � n \ C o l u m n s \ C a l e n d a r i o & g t ; - & l t ; T a b l e s \ C a l e n d a r \ C o l u m n s \ F e c h a & g t ; < / K e y > < / D i a g r a m O b j e c t K e y > < D i a g r a m O b j e c t K e y > < K e y > R e l a t i o n s h i p s \ & l t ; T a b l e s \ R e s u m e n E v e n t o s G e n e r a c i � n \ C o l u m n s \ C a l e n d a r i o & g t ; - & l t ; T a b l e s \ C a l e n d a r \ C o l u m n s \ F e c h a & g t ; \ F K < / K e y > < / D i a g r a m O b j e c t K e y > < D i a g r a m O b j e c t K e y > < K e y > R e l a t i o n s h i p s \ & l t ; T a b l e s \ R e s u m e n E v e n t o s G e n e r a c i � n \ C o l u m n s \ C a l e n d a r i o & g t ; - & l t ; T a b l e s \ C a l e n d a r \ C o l u m n s \ F e c h a & g t ; \ P K < / K e y > < / D i a g r a m O b j e c t K e y > < D i a g r a m O b j e c t K e y > < K e y > R e l a t i o n s h i p s \ & l t ; T a b l e s \ R e s u m e n E v e n t o s G e n e r a c i � n \ C o l u m n s \ C a l e n d a r i o & g t ; - & l t ; T a b l e s \ C a l e n d a r \ C o l u m n s \ F e c h a & g t ; \ C r o s s F i l t e r < / K e y > < / D i a g r a m O b j e c t K e y > < / A l l K e y s > < S e l e c t e d K e y s > < D i a g r a m O b j e c t K e y > < K e y > R e l a t i o n s h i p s \ & l t ; T a b l e s \ R e s u m e n E v e n t o s G e n e r a c i � n \ C o l u m n s \ C a l e n d a r i o & g t ; - & l t ; T a b l e s \ C a l e n d a r \ C o l u m n s \ F e c h a & g t ; 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 T a g s \ T a b l e s \ & l t ; T a b l e s \ D a t o s M e n s u a l e s & g t ; 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 T a g s \ T a b l e s \ & l t ; T a b l e s \ I n f o r m e L e c t u r a s & g t ; 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 T a g s \ T a b l e s \ & l t ; T a b l e s \ R e s u m e n E v e n t o s C o n s u m o & g t ; 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 T a g s \ T a b l e s \ & l t ; T a b l e s \ R e s u m e n E v e n t o s G e n e r a c i � n & g t ; 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 T a g s \ H i e r a r c h i e s \ & l t ; T a b l e s \ C a l e n d a r \ H i e r a r c h i e s \ D a t e   H i e r a r c h y & g t ; 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 T a b l e s \ D a t o s M e n s u a l e s 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 T a b l e s \ D a t o s M e n s u a l e s \ C o l u m n s \ M e s A � o 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 T a b l e s \ D a t o s M e n s u a l e s \ C o l u m n s \ G e n e r a c i � n 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 T a b l e s \ D a t o s M e n s u a l e s \ C o l u m n s \ C o n s u m o 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 T a b l e s \ D a t o s M e n s u a l e s \ C o l u m n s \ H o r a s   d e   G e n e r a c i � n 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 T a b l e s \ D a t o s M e n s u a l e s \ C o l u m n s \ F a c t o r   d e   P l a n t a 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 T a b l e s \ D a t o s M e n s u a l e s \ C o l u m n s \ C r � t i c a   d e   L e c t u r a s 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 T a b l e s \ D a t o s M e n s u a l e s \ C o l u m n s \ D i f #   P r o m e d i o   L e c t #   G e n e r a c i � n 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 T a b l e s \ D a t o s M e n s u a l e s \ C o l u m n s \ D i f #   P r o m e d i o   L e c t #   C o n s u m o 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 T a b l e s \ D a t o s M e n s u a l e s \ C o l u m n s \ %   D i f #   L e c t #   G e n e r a c i � n 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 T a b l e s \ D a t o s M e n s u a l e s \ C o l u m n s \ %   D i f #   L e c t #   C o n s u m o 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 T a b l e s \ D a t o s M e n s u a l e s \ C o l u m n s \ E v e n t o s   D i f #   L e c t #   G e n e r a c i � n 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 T a b l e s \ D a t o s M e n s u a l e s \ C o l u m n s \ E v e n t o s   D i f #   L e c t #   C o n s u m o 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 T a b l e s \ D a t o s M e n s u a l e s \ C o l u m n s \ N o   E n v � o   L e c t #   M e d #   P p a l 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 T a b l e s \ D a t o s M e n s u a l e s \ C o l u m n s \ N o   E n v � o   L e c t #   M e d #   R p d o 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 4 6 6 . 7 1 1 4 3 1 7 0 2 9 9 7 2 9 < / L e f t > < T a b I n d e x > 2 < / T a b I n d e x > < T o p > 2 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 T a b l e s \ I n f o r m e L e c t u r a s \ C o l u m n s \ C a l e n d a r i o 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 T a b l e s \ I n f o r m e L e c t u r a s \ C o l u m n s \ M e s A � o 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 T a b l e s \ I n f o r m e L e c t u r a s \ C o l u m n s \ E n e r g � a 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 T a b l e s \ I n f o r m e L e c t u r a s \ C o l u m n s \ O b s e r v a c i � n 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 0 1 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 0 2 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 0 3 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 0 4 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 0 5 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 0 6 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 0 7 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 0 8 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 0 9 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 1 6 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 1 7 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 2 2 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 2 3 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 T a b l e s \ I n f o r m e L e c t u r a s \ C o l u m n s \ H o r a   2 4 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 T a b l e s \ I n f o r m e L e c t u r a s \ C o l u m n s \ E n e r g � a D i a r i a 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 T a b l e s \ I n f o r m e L e c t u r a s \ C o l u m n s \ F a c t o r P l a n t a 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 4 6 6 . 6 1 5 2 4 2 2 7 0 6 6 3 2 < / L e f t > < T a b I n d e x > 4 < / T a b I n d e x > < T o p > 1 5 8 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 T a b l e s \ R e s u m e n E v e n t o s C o n s u m o \ C o l u m n s \ C a l e n d a r i o 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 T a b l e s \ R e s u m e n E v e n t o s C o n s u m o \ C o l u m n s \ M e s A � o 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 T a b l e s \ R e s u m e n E v e n t o s C o n s u m o \ C o l u m n s \ A t r i b u t o 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 T a b l e s \ R e s u m e n E v e n t o s C o n s u m o \ C o l u m n s \ C o n s u m o # M e d # P p a l 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 T a b l e s \ R e s u m e n E v e n t o s C o n s u m o \ C o l u m n s \ C o n s u m o # M e d # R p d o 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 T a b l e s \ R e s u m e n E v e n t o s C o n s u m o \ C o l u m n s \ L e c t u r a s C o n s u m o 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 T a b l e s \ R e s u m e n E v e n t o s C o n s u m o \ C o l u m n s \ O b s e r v a c i � n 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 T a b l e s \ R e s u m e n E v e n t o s C o n s u m o \ C o l u m n s \ N o E n v � o L e c t # M e d # P p a l 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 T a b l e s \ R e s u m e n E v e n t o s C o n s u m o \ C o l u m n s \ N o E n v � o L e c t # M e d # R p d o 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 T a b l e s \ R e s u m e n E v e n t o s C o n s u m o \ C o l u m n s \ H o r a s C o n s u m o 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 T a b l e s \ R e s u m e n E v e n t o s C o n s u m o \ C o l u m n s \ % D i f e r e n c i a L e c t u r a s 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 T a b l e s \ R e s u m e n E v e n t o s C o n s u m o \ C o l u m n s \ D i f e r e n c i a L e c t u r a s 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 T a b l e s \ R e s u m e n E v e n t o s C o n s u m o \ C o l u m n s \ E v e n t o s D i f # L e c t # 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 T a b l e s \ R e s u m e n E v e n t o s C o n s u m o \ C o l u m n s \ E v e n t o s 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 4 6 6 . 5 1 9 0 5 2 8 3 8 3 2 9 1 2 < / L e f t > < T a b I n d e x > 6 < / T a b I n d e x > < T o p > 3 1 4 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 T a b l e s \ R e s u m e n E v e n t o s G e n e r a c i � n \ C o l u m n s \ C a l e n d a r i o 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 T a b l e s \ R e s u m e n E v e n t o s G e n e r a c i � n \ C o l u m n s \ M e s A � o 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 T a b l e s \ R e s u m e n E v e n t o s G e n e r a c i � n \ C o l u m n s \ A t r i b u t o 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 T a b l e s \ R e s u m e n E v e n t o s G e n e r a c i � n \ C o l u m n s \ G e n e r a c i � n # M e d # P p a l 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 T a b l e s \ R e s u m e n E v e n t o s G e n e r a c i � n \ C o l u m n s \ G e n e r a c i � n # M e d # R p d o 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 T a b l e s \ R e s u m e n E v e n t o s G e n e r a c i � n \ C o l u m n s \ G e n e r a c i � n L e c t u r a s 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 T a b l e s \ R e s u m e n E v e n t o s G e n e r a c i � n \ C o l u m n s \ O b s e r v a c i � n 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 T a b l e s \ R e s u m e n E v e n t o s G e n e r a c i � n \ C o l u m n s \ N o E n v � o L e c t # M e d # P p a l 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 T a b l e s \ R e s u m e n E v e n t o s G e n e r a c i � n \ C o l u m n s \ N o E n v � o L e c t # M e d # R p d o 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 T a b l e s \ R e s u m e n E v e n t o s G e n e r a c i � n \ C o l u m n s \ F a c t o r P l a n t a 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 T a b l e s \ R e s u m e n E v e n t o s G e n e r a c i � n \ C o l u m n s \ 0 % & l t ; F P & l t ; 5 0 % 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 T a b l e s \ R e s u m e n E v e n t o s G e n e r a c i � n \ C o l u m n s \ H o r a s G e n e r a c i � n 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 T a b l e s \ R e s u m e n E v e n t o s G e n e r a c i � n \ C o l u m n s \ % D i f e r e n c i a L e c t u r a s 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 T a b l e s \ R e s u m e n E v e n t o s G e n e r a c i � n \ C o l u m n s \ D i f e r e n c i a L e c t u r a s 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 T a b l e s \ R e s u m e n E v e n t o s G e n e r a c i � n \ C o l u m n s \ D � a s M e s 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 T a b l e s \ R e s u m e n E v e n t o s G e n e r a c i � n \ C o l u m n s \ E v e n t o s D i f # L e c t # 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 T a b l e s \ R e s u m e n E v e n t o s G e n e r a c i � n \ C o l u m n s \ E v e n t o s 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 2 0 8 . 4 2 2 8 6 3 4 0 5 9 9 5 0 3 < / L e f t > < S c r o l l V e r t i c a l O f f s e t > 3 < / S c r o l l V e r t i c a l O f f s e t > < T a b I n d e x > 1 < / T a b I n d e x > < T o p >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 T a b l e s \ C a l e n d a r \ C o l u m n s \ F e c h a 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 T a b l e s \ C a l e n d a r \ C o l u m n s \ A � o 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 T a b l e s \ C a l e n d a r \ C o l u m n s \ N o  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 T a b l e s \ C a l e n d a r \ C o l u m n s \ M M M - Y Y Y Y 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 T a b l e s \ C a l e n d a r \ C o l u m n s \ N o  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 T a b l e s \ C a l e n d a r \ C o l u m n s \ D � a   d e   l a   S e m a n a 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 R e l a t i o n s h i p s \ & l t ; T a b l e s \ I n f o r m e L e c t u r a s \ C o l u m n s \ C a l e n d a r i o & g t ; - & l t ; T a b l e s \ C a l e n d a r \ C o l u m n s \ F e c h a & g t ; < / K e y > < / a : K e y > < a : V a l u e   i : t y p e = " D i a g r a m D i s p l a y L i n k V i e w S t a t e " > < A u t o m a t i o n P r o p e r t y H e l p e r T e x t > E x t r e m o   1 :   ( 4 5 0 . 7 1 1 4 3 1 7 0 2 9 9 7 , 7 7 ) .   E x t r e m o   2 :   ( 4 2 4 . 4 2 2 8 6 3 4 0 5 9 9 5 , 5 6 ) 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 4 5 0 . 7 1 1 4 3 1 7 0 2 9 9 7 2 9 < / b : _ x > < b : _ y > 7 7 < / b : _ y > < / b : P o i n t > < b : P o i n t > < b : _ x > 4 4 4 . 5 1 9 0 5 2 6 6 6 6 6 6 7 1 < / b : _ x > < b : _ y > 7 7 < / b : _ y > < / b : P o i n t > < b : P o i n t > < b : _ x > 4 4 2 . 5 1 9 0 5 2 6 6 6 6 6 6 7 1 < / b : _ x > < b : _ y > 7 5 < / b : _ y > < / b : P o i n t > < b : P o i n t > < b : _ x > 4 4 2 . 5 1 9 0 5 2 6 6 6 6 6 6 7 1 < / b : _ x > < b : _ y > 5 8 < / b : _ y > < / b : P o i n t > < b : P o i n t > < b : _ x > 4 4 0 . 5 1 9 0 5 2 6 6 6 6 6 6 7 1 < / b : _ x > < b : _ y > 5 6 < / b : _ y > < / b : P o i n t > < b : P o i n t > < b : _ x > 4 2 4 . 4 2 2 8 6 3 4 0 5 9 9 5 0 3 < / b : _ x > < b : _ y > 5 6 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 R e l a t i o n s h i p s \ & l t ; T a b l e s \ I n f o r m e L e c t u r a s \ C o l u m n s \ C a l e n d a r i o & g t ; - & l t ; T a b l e s \ C a l e n d a r \ C o l u m n s \ F e c h a & g t ; \ F K 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 4 5 0 . 7 1 1 4 3 1 7 0 2 9 9 7 2 9 < / b : _ x > < b : _ y > 6 9 < / b : _ y > < / L a b e l L o c a t i o n > < L o c a t i o n   x m l n s : b = " h t t p : / / s c h e m a s . d a t a c o n t r a c t . o r g / 2 0 0 4 / 0 7 / S y s t e m . W i n d o w s " > < b : _ x > 4 6 6 . 7 1 1 4 3 1 7 0 2 9 9 7 2 9 < / b : _ x > < b : _ y > 7 7 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 R e l a t i o n s h i p s \ & l t ; T a b l e s \ I n f o r m e L e c t u r a s \ C o l u m n s \ C a l e n d a r i o & g t ; - & l t ; T a b l e s \ C a l e n d a r \ C o l u m n s \ F e c h a & g t ; \ P K 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 4 0 8 . 4 2 2 8 6 3 4 0 5 9 9 5 0 3 < / b : _ x > < b : _ y > 4 8 < / b : _ y > < / L a b e l L o c a t i o n > < L o c a t i o n   x m l n s : b = " h t t p : / / s c h e m a s . d a t a c o n t r a c t . o r g / 2 0 0 4 / 0 7 / S y s t e m . W i n d o w s " > < b : _ x > 4 0 8 . 4 2 2 8 6 3 4 0 5 9 9 5 < / b : _ x > < b : _ y > 5 6 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 R e l a t i o n s h i p s \ & l t ; T a b l e s \ I n f o r m e L e c t u r a s \ C o l u m n s \ C a l e n d a r i o & g t ; - & l t ; T a b l e s \ C a l e n d a r \ C o l u m n s \ F e c h a & g t ; \ C r o s s F i l t e r 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 4 5 0 . 7 1 1 4 3 1 7 0 2 9 9 7 2 9 < / b : _ x > < b : _ y > 7 7 < / b : _ y > < / b : P o i n t > < b : P o i n t > < b : _ x > 4 4 4 . 5 1 9 0 5 2 6 6 6 6 6 6 7 1 < / b : _ x > < b : _ y > 7 7 < / b : _ y > < / b : P o i n t > < b : P o i n t > < b : _ x > 4 4 2 . 5 1 9 0 5 2 6 6 6 6 6 6 7 1 < / b : _ x > < b : _ y > 7 5 < / b : _ y > < / b : P o i n t > < b : P o i n t > < b : _ x > 4 4 2 . 5 1 9 0 5 2 6 6 6 6 6 6 7 1 < / b : _ x > < b : _ y > 5 8 < / b : _ y > < / b : P o i n t > < b : P o i n t > < b : _ x > 4 4 0 . 5 1 9 0 5 2 6 6 6 6 6 6 7 1 < / b : _ x > < b : _ y > 5 6 < / b : _ y > < / b : P o i n t > < b : P o i n t > < b : _ x > 4 2 4 . 4 2 2 8 6 3 4 0 5 9 9 5 0 3 < / b : _ x > < b : _ y > 5 6 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 R e l a t i o n s h i p s \ & l t ; T a b l e s \ R e s u m e n E v e n t o s C o n s u m o \ C o l u m n s \ C a l e n d a r i o & g t ; - & l t ; T a b l e s \ C a l e n d a r \ C o l u m n s \ F e c h a & g t ; < / K e y > < / a : K e y > < a : V a l u e   i : t y p e = " D i a g r a m D i s p l a y L i n k V i e w S t a t e " > < A u t o m a t i o n P r o p e r t y H e l p e r T e x t > E x t r e m o   1 :   ( 4 5 0 . 6 1 5 2 4 2 2 7 0 6 6 3 , 2 3 3 ) .   E x t r e m o   2 :   ( 4 2 4 . 4 2 2 8 6 3 4 0 5 9 9 5 , 7 6 ) 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 4 5 0 . 6 1 5 2 4 2 2 7 0 6 6 3 2 < / b : _ x > < b : _ y > 2 3 3 < / b : _ y > < / b : P o i n t > < b : P o i n t > < b : _ x > 4 3 9 . 5 1 9 0 5 2 6 6 6 6 6 6 7 1 < / b : _ x > < b : _ y > 2 3 3 < / b : _ y > < / b : P o i n t > < b : P o i n t > < b : _ x > 4 3 7 . 5 1 9 0 5 2 6 6 6 6 6 6 7 1 < / b : _ x > < b : _ y > 2 3 1 < / b : _ y > < / b : P o i n t > < b : P o i n t > < b : _ x > 4 3 7 . 5 1 9 0 5 2 6 6 6 6 6 6 7 1 < / b : _ x > < b : _ y > 7 8 < / b : _ y > < / b : P o i n t > < b : P o i n t > < b : _ x > 4 3 5 . 5 1 9 0 5 2 6 6 6 6 6 6 7 1 < / b : _ x > < b : _ y > 7 6 < / b : _ y > < / b : P o i n t > < b : P o i n t > < b : _ x > 4 2 4 . 4 2 2 8 6 3 4 0 5 9 9 5 0 3 < / b : _ x > < b : _ y > 7 6 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 R e l a t i o n s h i p s \ & l t ; T a b l e s \ R e s u m e n E v e n t o s C o n s u m o \ C o l u m n s \ C a l e n d a r i o & g t ; - & l t ; T a b l e s \ C a l e n d a r \ C o l u m n s \ F e c h a & g t ; \ F K 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 4 5 0 . 6 1 5 2 4 2 2 7 0 6 6 3 2 < / b : _ x > < b : _ y > 2 2 5 < / b : _ y > < / L a b e l L o c a t i o n > < L o c a t i o n   x m l n s : b = " h t t p : / / s c h e m a s . d a t a c o n t r a c t . o r g / 2 0 0 4 / 0 7 / S y s t e m . W i n d o w s " > < b : _ x > 4 6 6 . 6 1 5 2 4 2 2 7 0 6 6 3 2 < / b : _ x > < b : _ y > 2 3 3 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 R e l a t i o n s h i p s \ & l t ; T a b l e s \ R e s u m e n E v e n t o s C o n s u m o \ C o l u m n s \ C a l e n d a r i o & g t ; - & l t ; T a b l e s \ C a l e n d a r \ C o l u m n s \ F e c h a & g t ; \ P K 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 4 0 8 . 4 2 2 8 6 3 4 0 5 9 9 5 0 3 < / b : _ x > < b : _ y > 6 8 < / b : _ y > < / L a b e l L o c a t i o n > < L o c a t i o n   x m l n s : b = " h t t p : / / s c h e m a s . d a t a c o n t r a c t . o r g / 2 0 0 4 / 0 7 / S y s t e m . W i n d o w s " > < b : _ x > 4 0 8 . 4 2 2 8 6 3 4 0 5 9 9 5 0 3 < / b : _ x > < b : _ y > 7 6 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 R e l a t i o n s h i p s \ & l t ; T a b l e s \ R e s u m e n E v e n t o s C o n s u m o \ C o l u m n s \ C a l e n d a r i o & g t ; - & l t ; T a b l e s \ C a l e n d a r \ C o l u m n s \ F e c h a & g t ; \ C r o s s F i l t e r 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 4 5 0 . 6 1 5 2 4 2 2 7 0 6 6 3 2 < / b : _ x > < b : _ y > 2 3 3 < / b : _ y > < / b : P o i n t > < b : P o i n t > < b : _ x > 4 3 9 . 5 1 9 0 5 2 6 6 6 6 6 6 7 1 < / b : _ x > < b : _ y > 2 3 3 < / b : _ y > < / b : P o i n t > < b : P o i n t > < b : _ x > 4 3 7 . 5 1 9 0 5 2 6 6 6 6 6 6 7 1 < / b : _ x > < b : _ y > 2 3 1 < / b : _ y > < / b : P o i n t > < b : P o i n t > < b : _ x > 4 3 7 . 5 1 9 0 5 2 6 6 6 6 6 6 7 1 < / b : _ x > < b : _ y > 7 8 < / b : _ y > < / b : P o i n t > < b : P o i n t > < b : _ x > 4 3 5 . 5 1 9 0 5 2 6 6 6 6 6 6 7 1 < / b : _ x > < b : _ y > 7 6 < / b : _ y > < / b : P o i n t > < b : P o i n t > < b : _ x > 4 2 4 . 4 2 2 8 6 3 4 0 5 9 9 5 0 3 < / b : _ x > < b : _ y > 7 6 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 R e l a t i o n s h i p s \ & l t ; T a b l e s \ R e s u m e n E v e n t o s G e n e r a c i � n \ C o l u m n s \ C a l e n d a r i o & g t ; - & l t ; T a b l e s \ C a l e n d a r \ C o l u m n s \ F e c h a & g t ; < / K e y > < / a : K e y > < a : V a l u e   i : t y p e = " D i a g r a m D i s p l a y L i n k V i e w S t a t e " > < A u t o m a t i o n P r o p e r t y H e l p e r T e x t > E x t r e m o   1 :   ( 4 5 0 . 5 1 9 0 5 2 8 3 8 3 2 9 , 3 8 9 ) .   E x t r e m o   2 :   ( 4 2 4 . 4 2 2 8 6 3 4 0 5 9 9 5 , 9 6 ) 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 4 5 0 . 5 1 9 0 5 2 8 3 8 3 2 9 1 2 < / b : _ x > < b : _ y > 3 8 9 < / b : _ y > < / b : P o i n t > < b : P o i n t > < b : _ x > 4 3 4 . 5 1 9 0 5 2 6 6 6 6 6 6 7 1 < / b : _ x > < b : _ y > 3 8 9 < / b : _ y > < / b : P o i n t > < b : P o i n t > < b : _ x > 4 3 2 . 5 1 9 0 5 2 6 6 6 6 6 6 7 1 < / b : _ x > < b : _ y > 3 8 7 < / b : _ y > < / b : P o i n t > < b : P o i n t > < b : _ x > 4 3 2 . 5 1 9 0 5 2 6 6 6 6 6 6 7 1 < / b : _ x > < b : _ y > 9 8 < / b : _ y > < / b : P o i n t > < b : P o i n t > < b : _ x > 4 3 0 . 5 1 9 0 5 2 6 6 6 6 6 6 7 1 < / b : _ x > < b : _ y > 9 6 < / b : _ y > < / b : P o i n t > < b : P o i n t > < b : _ x > 4 2 4 . 4 2 2 8 6 3 4 0 5 9 9 5 < / b : _ x > < b : _ y > 9 6 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 R e l a t i o n s h i p s \ & l t ; T a b l e s \ R e s u m e n E v e n t o s G e n e r a c i � n \ C o l u m n s \ C a l e n d a r i o & g t ; - & l t ; T a b l e s \ C a l e n d a r \ C o l u m n s \ F e c h a & g t ; \ F K 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 4 5 0 . 5 1 9 0 5 2 8 3 8 3 2 9 1 2 < / b : _ x > < b : _ y > 3 8 1 < / b : _ y > < / L a b e l L o c a t i o n > < L o c a t i o n   x m l n s : b = " h t t p : / / s c h e m a s . d a t a c o n t r a c t . o r g / 2 0 0 4 / 0 7 / S y s t e m . W i n d o w s " > < b : _ x > 4 6 6 . 5 1 9 0 5 2 8 3 8 3 2 9 1 2 < / b : _ x > < b : _ y > 3 8 9 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 R e l a t i o n s h i p s \ & l t ; T a b l e s \ R e s u m e n E v e n t o s G e n e r a c i � n \ C o l u m n s \ C a l e n d a r i o & g t ; - & l t ; T a b l e s \ C a l e n d a r \ C o l u m n s \ F e c h a & g t ; \ P K 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 4 0 8 . 4 2 2 8 6 3 4 0 5 9 9 5 < / b : _ x > < b : _ y > 8 8 < / b : _ y > < / L a b e l L o c a t i o n > < L o c a t i o n   x m l n s : b = " h t t p : / / s c h e m a s . d a t a c o n t r a c t . o r g / 2 0 0 4 / 0 7 / S y s t e m . W i n d o w s " > < b : _ x > 4 0 8 . 4 2 2 8 6 3 4 0 5 9 9 5 < / b : _ x > < b : _ y > 9 6 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 R e l a t i o n s h i p s \ & l t ; T a b l e s \ R e s u m e n E v e n t o s G e n e r a c i � n \ C o l u m n s \ C a l e n d a r i o & g t ; - & l t ; T a b l e s \ C a l e n d a r \ C o l u m n s \ F e c h a & g t ; \ C r o s s F i l t e r 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 4 5 0 . 5 1 9 0 5 2 8 3 8 3 2 9 1 2 < / b : _ x > < b : _ y > 3 8 9 < / b : _ y > < / b : P o i n t > < b : P o i n t > < b : _ x > 4 3 4 . 5 1 9 0 5 2 6 6 6 6 6 6 7 1 < / b : _ x > < b : _ y > 3 8 9 < / b : _ y > < / b : P o i n t > < b : P o i n t > < b : _ x > 4 3 2 . 5 1 9 0 5 2 6 6 6 6 6 6 7 1 < / b : _ x > < b : _ y > 3 8 7 < / b : _ y > < / b : P o i n t > < b : P o i n t > < b : _ x > 4 3 2 . 5 1 9 0 5 2 6 6 6 6 6 6 7 1 < / b : _ x > < b : _ y > 9 8 < / b : _ y > < / b : P o i n t > < b : P o i n t > < b : _ x > 4 3 0 . 5 1 9 0 5 2 6 6 6 6 6 6 7 1 < / b : _ x > < b : _ y > 9 6 < / b : _ y > < / b : P o i n t > < b : P o i n t > < b : _ x > 4 2 4 . 4 2 2 8 6 3 4 0 5 9 9 5 < / b : _ x > < b : _ y > 9 6 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 R e s u m e n E v e n t o s C o n s u m o 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 R e s u m e n E v e n t o s C o n s u m o 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 C o n s u m o # M e d # P p a l < / K e y > < / D i a g r a m O b j e c t K e y > < D i a g r a m O b j e c t K e y > < K e y > M e a s u r e s \ S u m a   d e   C o n s u m o # M e d # P p a l \ T a g I n f o \ F � r m u l a < / K e y > < / D i a g r a m O b j e c t K e y > < D i a g r a m O b j e c t K e y > < K e y > M e a s u r e s \ S u m a   d e   C o n s u m o # M e d # P p a l \ T a g I n f o \ V a l o r < / K e y > < / D i a g r a m O b j e c t K e y > < D i a g r a m O b j e c t K e y > < K e y > M e a s u r e s \ S u m a   d e   C o n s u m o # M e d # R p d o < / K e y > < / D i a g r a m O b j e c t K e y > < D i a g r a m O b j e c t K e y > < K e y > M e a s u r e s \ S u m a   d e   C o n s u m o # M e d # R p d o \ T a g I n f o \ F � r m u l a < / K e y > < / D i a g r a m O b j e c t K e y > < D i a g r a m O b j e c t K e y > < K e y > M e a s u r e s \ S u m a   d e   C o n s u m o # M e d # R p d o \ T a g I n f o \ V a l o r < / K e y > < / D i a g r a m O b j e c t K e y > < D i a g r a m O b j e c t K e y > < K e y > M e a s u r e s \ S u m a   d e   D i f e r e n c i a L e c t u r a s   2 < / K e y > < / D i a g r a m O b j e c t K e y > < D i a g r a m O b j e c t K e y > < K e y > M e a s u r e s \ S u m a   d e   D i f e r e n c i a L e c t u r a s   2 \ T a g I n f o \ F � r m u l a < / K e y > < / D i a g r a m O b j e c t K e y > < D i a g r a m O b j e c t K e y > < K e y > M e a s u r e s \ S u m a   d e   D i f e r e n c i a L e c t u r a s   2 \ T a g I n f o \ V a l o r < / K e y > < / D i a g r a m O b j e c t K e y > < D i a g r a m O b j e c t K e y > < K e y > M e a s u r e s \ S u m a   d e   % D i f e r e n c i a L e c t u r a s   2 < / K e y > < / D i a g r a m O b j e c t K e y > < D i a g r a m O b j e c t K e y > < K e y > M e a s u r e s \ S u m a   d e   % D i f e r e n c i a L e c t u r a s   2 \ T a g I n f o \ F � r m u l a < / K e y > < / D i a g r a m O b j e c t K e y > < D i a g r a m O b j e c t K e y > < K e y > M e a s u r e s \ S u m a   d e   % D i f e r e n c i a L e c t u r a s   2 \ T a g I n f o \ V a l o r < / K e y > < / D i a g r a m O b j e c t K e y > < D i a g r a m O b j e c t K e y > < K e y > M e a s u r e s \ P r o m e d i o   d e   % D i f e r e n c i a L e c t u r a s   2 < / K e y > < / D i a g r a m O b j e c t K e y > < D i a g r a m O b j e c t K e y > < K e y > M e a s u r e s \ P r o m e d i o   d e   % D i f e r e n c i a L e c t u r a s   2 \ T a g I n f o \ F � r m u l a < / K e y > < / D i a g r a m O b j e c t K e y > < D i a g r a m O b j e c t K e y > < K e y > M e a s u r e s \ P r o m e d i o   d e   % D i f e r e n c i a L e c t u r a s   2 \ T a g I n f o \ V a l o r < / K e y > < / D i a g r a m O b j e c t K e y > < D i a g r a m O b j e c t K e y > < K e y > C o l u m n s \ C a l e n d a r i o < / K e y > < / D i a g r a m O b j e c t K e y > < D i a g r a m O b j e c t K e y > < K e y > C o l u m n s \ M e s A � o < / K e y > < / D i a g r a m O b j e c t K e y > < D i a g r a m O b j e c t K e y > < K e y > C o l u m n s \ A t r i b u t o < / K e y > < / D i a g r a m O b j e c t K e y > < D i a g r a m O b j e c t K e y > < K e y > C o l u m n s \ C o n s u m o # M e d # P p a l < / K e y > < / D i a g r a m O b j e c t K e y > < D i a g r a m O b j e c t K e y > < K e y > C o l u m n s \ C o n s u m o # M e d # R p d o < / K e y > < / D i a g r a m O b j e c t K e y > < D i a g r a m O b j e c t K e y > < K e y > C o l u m n s \ L e c t u r a s C o n s u m o < / K e y > < / D i a g r a m O b j e c t K e y > < D i a g r a m O b j e c t K e y > < K e y > C o l u m n s \ O b s e r v a c i � n < / K e y > < / D i a g r a m O b j e c t K e y > < D i a g r a m O b j e c t K e y > < K e y > C o l u m n s \ N o E n v � o L e c t # M e d # P p a l < / K e y > < / D i a g r a m O b j e c t K e y > < D i a g r a m O b j e c t K e y > < K e y > C o l u m n s \ N o E n v � o L e c t # M e d # R p d o < / K e y > < / D i a g r a m O b j e c t K e y > < D i a g r a m O b j e c t K e y > < K e y > C o l u m n s \ H o r a s C o n s u m o < / K e y > < / D i a g r a m O b j e c t K e y > < D i a g r a m O b j e c t K e y > < K e y > C o l u m n s \ % D i f e r e n c i a L e c t u r a s < / K e y > < / D i a g r a m O b j e c t K e y > < D i a g r a m O b j e c t K e y > < K e y > C o l u m n s \ D i f e r e n c i a L e c t u r a s < / K e y > < / D i a g r a m O b j e c t K e y > < D i a g r a m O b j e c t K e y > < K e y > C o l u m n s \ E v e n t o s D i f # L e c t # < / K e y > < / D i a g r a m O b j e c t K e y > < D i a g r a m O b j e c t K e y > < K e y > C o l u m n s \ E v e n t o s < / K e y > < / D i a g r a m O b j e c t K e y > < D i a g r a m O b j e c t K e y > < K e y > C o l u m n s \ C a l e n d a r i o   ( a � o ) < / K e y > < / D i a g r a m O b j e c t K e y > < D i a g r a m O b j e c t K e y > < K e y > C o l u m n s \ C a l e n d a r i o   ( t r i m e s t r e ) < / K e y > < / D i a g r a m O b j e c t K e y > < D i a g r a m O b j e c t K e y > < K e y > C o l u m n s \ C a l e n d a r i o   ( � n d i c e   d e   m e s e s ) < / K e y > < / D i a g r a m O b j e c t K e y > < D i a g r a m O b j e c t K e y > < K e y > C o l u m n s \ C a l e n d a r i o   ( m e s ) < / K e y > < / D i a g r a m O b j e c t K e y > < D i a g r a m O b j e c t K e y > < K e y > L i n k s \ & l t ; C o l u m n s \ S u m a   d e   C o n s u m o # M e d # P p a l & g t ; - & l t ; M e a s u r e s \ C o n s u m o # M e d # P p a l & g t ; < / K e y > < / D i a g r a m O b j e c t K e y > < D i a g r a m O b j e c t K e y > < K e y > L i n k s \ & l t ; C o l u m n s \ S u m a   d e   C o n s u m o # M e d # P p a l & g t ; - & l t ; M e a s u r e s \ C o n s u m o # M e d # P p a l & g t ; \ C O L U M N < / K e y > < / D i a g r a m O b j e c t K e y > < D i a g r a m O b j e c t K e y > < K e y > L i n k s \ & l t ; C o l u m n s \ S u m a   d e   C o n s u m o # M e d # P p a l & g t ; - & l t ; M e a s u r e s \ C o n s u m o # M e d # P p a l & g t ; \ M E A S U R E < / K e y > < / D i a g r a m O b j e c t K e y > < D i a g r a m O b j e c t K e y > < K e y > L i n k s \ & l t ; C o l u m n s \ S u m a   d e   C o n s u m o # M e d # R p d o & g t ; - & l t ; M e a s u r e s \ C o n s u m o # M e d # R p d o & g t ; < / K e y > < / D i a g r a m O b j e c t K e y > < D i a g r a m O b j e c t K e y > < K e y > L i n k s \ & l t ; C o l u m n s \ S u m a   d e   C o n s u m o # M e d # R p d o & g t ; - & l t ; M e a s u r e s \ C o n s u m o # M e d # R p d o & g t ; \ C O L U M N < / K e y > < / D i a g r a m O b j e c t K e y > < D i a g r a m O b j e c t K e y > < K e y > L i n k s \ & l t ; C o l u m n s \ S u m a   d e   C o n s u m o # M e d # R p d o & g t ; - & l t ; M e a s u r e s \ C o n s u m o # M e d # R p d o & g t ; \ M E A S U R E < / K e y > < / D i a g r a m O b j e c t K e y > < D i a g r a m O b j e c t K e y > < K e y > L i n k s \ & l t ; C o l u m n s \ S u m a   d e   D i f e r e n c i a L e c t u r a s   2 & g t ; - & l t ; M e a s u r e s \ D i f e r e n c i a L e c t u r a s & g t ; < / K e y > < / D i a g r a m O b j e c t K e y > < D i a g r a m O b j e c t K e y > < K e y > L i n k s \ & l t ; C o l u m n s \ S u m a   d e   D i f e r e n c i a L e c t u r a s   2 & g t ; - & l t ; M e a s u r e s \ D i f e r e n c i a L e c t u r a s & g t ; \ C O L U M N < / K e y > < / D i a g r a m O b j e c t K e y > < D i a g r a m O b j e c t K e y > < K e y > L i n k s \ & l t ; C o l u m n s \ S u m a   d e   D i f e r e n c i a L e c t u r a s   2 & g t ; - & l t ; M e a s u r e s \ D i f e r e n c i a L e c t u r a s & g t ; \ M E A S U R E < / K e y > < / D i a g r a m O b j e c t K e y > < D i a g r a m O b j e c t K e y > < K e y > L i n k s \ & l t ; C o l u m n s \ S u m a   d e   % D i f e r e n c i a L e c t u r a s   2 & g t ; - & l t ; M e a s u r e s \ % D i f e r e n c i a L e c t u r a s & g t ; < / K e y > < / D i a g r a m O b j e c t K e y > < D i a g r a m O b j e c t K e y > < K e y > L i n k s \ & l t ; C o l u m n s \ S u m a   d e   % D i f e r e n c i a L e c t u r a s   2 & g t ; - & l t ; M e a s u r e s \ % D i f e r e n c i a L e c t u r a s & g t ; \ C O L U M N < / K e y > < / D i a g r a m O b j e c t K e y > < D i a g r a m O b j e c t K e y > < K e y > L i n k s \ & l t ; C o l u m n s \ S u m a   d e   % D i f e r e n c i a L e c t u r a s   2 & g t ; - & l t ; M e a s u r e s \ % D i f e r e n c i a L e c t u r a s & g t ; \ M E A S U R E < / K e y > < / D i a g r a m O b j e c t K e y > < D i a g r a m O b j e c t K e y > < K e y > L i n k s \ & l t ; C o l u m n s \ P r o m e d i o   d e   % D i f e r e n c i a L e c t u r a s   2 & g t ; - & l t ; M e a s u r e s \ % D i f e r e n c i a L e c t u r a s & g t ; < / K e y > < / D i a g r a m O b j e c t K e y > < D i a g r a m O b j e c t K e y > < K e y > L i n k s \ & l t ; C o l u m n s \ P r o m e d i o   d e   % D i f e r e n c i a L e c t u r a s   2 & g t ; - & l t ; M e a s u r e s \ % D i f e r e n c i a L e c t u r a s & g t ; \ C O L U M N < / K e y > < / D i a g r a m O b j e c t K e y > < D i a g r a m O b j e c t K e y > < K e y > L i n k s \ & l t ; C o l u m n s \ P r o m e d i o   d e   % D i f e r e n c i a L e c t u r a s   2 & g t ; - & l t ; M e a s u r e s \ % D i f e r e n c i a L e c t u r a s & g t ; \ M E A S U R E 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 C o n s u m o # M e d # P p a l 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 C o n s u m o # M e d # P p a l \ T a g I n f o \ F � r m u l a 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 C o n s u m o # M e d # P p a l \ T a g I n f o \ V a l o r 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 C o n s u m o # M e d # R p d o 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 C o n s u m o # M e d # R p d o \ T a g I n f o \ F � r m u l a 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 C o n s u m o # M e d # R p d o \ T a g I n f o \ V a l o r 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 D i f e r e n c i a L e c t u r a s  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 D i f e r e n c i a L e c t u r a s 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 D i f e r e n c i a L e c t u r a s 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 % D i f e r e n c i a L e c t u r a s   2 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 % D i f e r e n c i a L e c t u r a s 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 % D i f e r e n c i a L e c t u r a s 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 % D i f e r e n c i a L e c t u r a s   2 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 M e a s u r e s \ P r o m e d i o   d e   % D i f e r e n c i a L e c t u r a s 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 % D i f e r e n c i a L e c t u r a s 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 C o l u m n s \ C a l e n d a r i o 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 C o l u m n s \ A t r i b u t o 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 C o l u m n s \ C o n s u m o # M e d # P p a l 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 C o l u m n s \ C o n s u m o # M e d # R p d o 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 C o l u m n s \ L e c t u r a s C o n s u m o 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 C o l u m n s \ O b s e r v a c i � n 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 C o l u m n s \ N o E n v � o L e c t # M e d # P p a l 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 C o l u m n s \ N o E n v � o L e c t # M e d # R p d o 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 C o l u m n s \ H o r a s C o n s u m o 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 C o l u m n s \ % D i f e r e n c i a L e c t u r a s 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 C o l u m n s \ D i f e r e n c i a L e c t u r a s 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 C o l u m n s \ E v e n t o s D i f # L e c t # 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 C o l u m n s \ E v e n t o s 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 C o l u m n s \ C a l e n d a r i o   ( a � o ) 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 C o l u m n s \ C a l e n d a r i o   ( t r i m e s t r e ) 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 C o l u m n s \ C a l e n d a r i o   ( � n d i c e   d e   m e s e s ) 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 C o l u m n s \ C a l e n d a r i o   ( m e s ) 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 C o n s u m o # M e d # P p a l & g t ; - & l t ; M e a s u r e s \ C o n s u m o # M e d # P p a l & g t ; 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 C o n s u m o # M e d # P p a l & g t ; - & l t ; M e a s u r e s \ C o n s u m o # M e d # P p a l & g t ; \ C O L U M N 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 C o n s u m o # M e d # P p a l & g t ; - & l t ; M e a s u r e s \ C o n s u m o # M e d # P p a l & g t ; \ M E A S U R E 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 C o n s u m o # M e d # R p d o & g t ; - & l t ; M e a s u r e s \ C o n s u m o # M e d # R p d o & g t ; 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 C o n s u m o # M e d # R p d o & g t ; - & l t ; M e a s u r e s \ C o n s u m o # M e d # R p d o & g t ; \ C O L U M N 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 C o n s u m o # M e d # R p d o & g t ; - & l t ; M e a s u r e s \ C o n s u m o # M e d # R p d o & g t ; \ M E A S U R E 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 D i f e r e n c i a L e c t u r a s   2 & g t ; - & l t ; M e a s u r e s \ D i f e r e n c i a L e c t u r a s & g t ; 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 D i f e r e n c i a L e c t u r a s   2 & g t ; - & l t ; M e a s u r e s \ D i f e r e n c i a L e c t u r a s & g t ; \ C O L U M N 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 D i f e r e n c i a L e c t u r a s   2 & g t ; - & l t ; M e a s u r e s \ D i f e r e n c i a L e c t u r a s & g t ; \ M E A S U R E 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 % D i f e r e n c i a L e c t u r a s   2 & g t ; - & l t ; M e a s u r e s \ % D i f e r e n c i a L e c t u r a s & g t ; 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 % D i f e r e n c i a L e c t u r a s   2 & g t ; - & l t ; M e a s u r e s \ % D i f e r e n c i a L e c t u r a s & g t ; \ C O L U M N 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 % D i f e r e n c i a L e c t u r a s   2 & g t ; - & l t ; M e a s u r e s \ % D i f e r e n c i a L e c t u r a s & g t ; \ M E A S U R E 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 % D i f e r e n c i a L e c t u r a s   2 & g t ; - & l t ; M e a s u r e s \ % D i f e r e n c i a L e c t u r a s & g t ; 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 L i n k s \ & l t ; C o l u m n s \ P r o m e d i o   d e   % D i f e r e n c i a L e c t u r a s   2 & g t ; - & l t ; M e a s u r e s \ % D i f e r e n c i a L e c t u r a s & g t ; \ C O L U M N 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 % D i f e r e n c i a L e c t u r a s   2 & g t ; - & l t ; M e a s u r e s \ % D i f e r e n c i a L e c t u r a s & g t ; \ M E A S U R E 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 D a t o s M e n s u a l e s 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 D a t o s M e n s u a l e s 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 G e n e r a c i � n < / K e y > < / D i a g r a m O b j e c t K e y > < D i a g r a m O b j e c t K e y > < K e y > M e a s u r e s \ S u m a   d e   G e n e r a c i � n \ T a g I n f o \ F � r m u l a < / K e y > < / D i a g r a m O b j e c t K e y > < D i a g r a m O b j e c t K e y > < K e y > M e a s u r e s \ S u m a   d e   G e n e r a c i � n \ T a g I n f o \ V a l o r < / K e y > < / D i a g r a m O b j e c t K e y > < D i a g r a m O b j e c t K e y > < K e y > M e a s u r e s \ S u m a   d e   C o n s u m o < / K e y > < / D i a g r a m O b j e c t K e y > < D i a g r a m O b j e c t K e y > < K e y > M e a s u r e s \ S u m a   d e   C o n s u m o \ T a g I n f o \ F � r m u l a < / K e y > < / D i a g r a m O b j e c t K e y > < D i a g r a m O b j e c t K e y > < K e y > M e a s u r e s \ S u m a   d e   C o n s u m o \ T a g I n f o \ V a l o r < / K e y > < / D i a g r a m O b j e c t K e y > < D i a g r a m O b j e c t K e y > < K e y > M e a s u r e s \ S u m a   d e   F a c t o r   d e   P l a n t a < / K e y > < / D i a g r a m O b j e c t K e y > < D i a g r a m O b j e c t K e y > < K e y > M e a s u r e s \ S u m a   d e   F a c t o r   d e   P l a n t a \ T a g I n f o \ F � r m u l a < / K e y > < / D i a g r a m O b j e c t K e y > < D i a g r a m O b j e c t K e y > < K e y > M e a s u r e s \ S u m a   d e   F a c t o r   d e   P l a n t a \ T a g I n f o \ V a l o r < / K e y > < / D i a g r a m O b j e c t K e y > < D i a g r a m O b j e c t K e y > < K e y > M e a s u r e s \ S u m a   d e   H o r a s   d e   G e n e r a c i � n < / K e y > < / D i a g r a m O b j e c t K e y > < D i a g r a m O b j e c t K e y > < K e y > M e a s u r e s \ S u m a   d e   H o r a s   d e   G e n e r a c i � n \ T a g I n f o \ F � r m u l a < / K e y > < / D i a g r a m O b j e c t K e y > < D i a g r a m O b j e c t K e y > < K e y > M e a s u r e s \ S u m a   d e   H o r a s   d e   G e n e r a c i � n \ T a g I n f o \ V a l o r < / K e y > < / D i a g r a m O b j e c t K e y > < D i a g r a m O b j e c t K e y > < K e y > M e a s u r e s \ S u m a   d e   D i f #   P r o m e d i o   L e c t #   G e n e r a c i � n < / K e y > < / D i a g r a m O b j e c t K e y > < D i a g r a m O b j e c t K e y > < K e y > M e a s u r e s \ S u m a   d e   D i f #   P r o m e d i o   L e c t #   G e n e r a c i � n \ T a g I n f o \ F � r m u l a < / K e y > < / D i a g r a m O b j e c t K e y > < D i a g r a m O b j e c t K e y > < K e y > M e a s u r e s \ S u m a   d e   D i f #   P r o m e d i o   L e c t #   G e n e r a c i � n \ T a g I n f o \ V a l o r < / K e y > < / D i a g r a m O b j e c t K e y > < D i a g r a m O b j e c t K e y > < K e y > M e a s u r e s \ S u m a   d e   D i f #   P r o m e d i o   L e c t #   C o n s u m o < / K e y > < / D i a g r a m O b j e c t K e y > < D i a g r a m O b j e c t K e y > < K e y > M e a s u r e s \ S u m a   d e   D i f #   P r o m e d i o   L e c t #   C o n s u m o \ T a g I n f o \ F � r m u l a < / K e y > < / D i a g r a m O b j e c t K e y > < D i a g r a m O b j e c t K e y > < K e y > M e a s u r e s \ S u m a   d e   D i f #   P r o m e d i o   L e c t #   C o n s u m o \ T a g I n f o \ V a l o r < / K e y > < / D i a g r a m O b j e c t K e y > < D i a g r a m O b j e c t K e y > < K e y > M e a s u r e s \ S u m a   d e   %   D i f #   L e c t #   G e n e r a c i � n < / K e y > < / D i a g r a m O b j e c t K e y > < D i a g r a m O b j e c t K e y > < K e y > M e a s u r e s \ S u m a   d e   %   D i f #   L e c t #   G e n e r a c i � n \ T a g I n f o \ F � r m u l a < / K e y > < / D i a g r a m O b j e c t K e y > < D i a g r a m O b j e c t K e y > < K e y > M e a s u r e s \ S u m a   d e   %   D i f #   L e c t #   G e n e r a c i � n \ T a g I n f o \ V a l o r < / K e y > < / D i a g r a m O b j e c t K e y > < D i a g r a m O b j e c t K e y > < K e y > M e a s u r e s \ S u m a   d e   %   D i f #   L e c t #   C o n s u m o < / K e y > < / D i a g r a m O b j e c t K e y > < D i a g r a m O b j e c t K e y > < K e y > M e a s u r e s \ S u m a   d e   %   D i f #   L e c t #   C o n s u m o \ T a g I n f o \ F � r m u l a < / K e y > < / D i a g r a m O b j e c t K e y > < D i a g r a m O b j e c t K e y > < K e y > M e a s u r e s \ S u m a   d e   %   D i f #   L e c t #   C o n s u m o \ T a g I n f o \ V a l o r < / K e y > < / D i a g r a m O b j e c t K e y > < D i a g r a m O b j e c t K e y > < K e y > M e a s u r e s \ P r o m e d i o   d e   F a c t o r   d e   P l a n t a < / K e y > < / D i a g r a m O b j e c t K e y > < D i a g r a m O b j e c t K e y > < K e y > M e a s u r e s \ P r o m e d i o   d e   F a c t o r   d e   P l a n t a \ T a g I n f o \ F � r m u l a < / K e y > < / D i a g r a m O b j e c t K e y > < D i a g r a m O b j e c t K e y > < K e y > M e a s u r e s \ P r o m e d i o   d e   F a c t o r   d e   P l a n t a \ T a g I n f o \ V a l o r < / K e y > < / D i a g r a m O b j e c t K e y > < D i a g r a m O b j e c t K e y > < K e y > M e a s u r e s \ P r o m e d i o   d e   %   D i f #   L e c t #   G e n e r a c i � n < / K e y > < / D i a g r a m O b j e c t K e y > < D i a g r a m O b j e c t K e y > < K e y > M e a s u r e s \ P r o m e d i o   d e   %   D i f #   L e c t #   G e n e r a c i � n \ T a g I n f o \ F � r m u l a < / K e y > < / D i a g r a m O b j e c t K e y > < D i a g r a m O b j e c t K e y > < K e y > M e a s u r e s \ P r o m e d i o   d e   %   D i f #   L e c t #   G e n e r a c i � n \ T a g I n f o \ V a l o r < / K e y > < / D i a g r a m O b j e c t K e y > < D i a g r a m O b j e c t K e y > < K e y > M e a s u r e s \ S u m a   d e   N o   E n v � o   L e c t #   M e d #   P p a l < / K e y > < / D i a g r a m O b j e c t K e y > < D i a g r a m O b j e c t K e y > < K e y > M e a s u r e s \ S u m a   d e   N o   E n v � o   L e c t #   M e d #   P p a l \ T a g I n f o \ F � r m u l a < / K e y > < / D i a g r a m O b j e c t K e y > < D i a g r a m O b j e c t K e y > < K e y > M e a s u r e s \ S u m a   d e   N o   E n v � o   L e c t #   M e d #   P p a l \ T a g I n f o \ V a l o r < / K e y > < / D i a g r a m O b j e c t K e y > < D i a g r a m O b j e c t K e y > < K e y > M e a s u r e s \ S u m a   d e   N o   E n v � o   L e c t #   M e d #   R p d o < / K e y > < / D i a g r a m O b j e c t K e y > < D i a g r a m O b j e c t K e y > < K e y > M e a s u r e s \ S u m a   d e   N o   E n v � o   L e c t #   M e d #   R p d o \ T a g I n f o \ F � r m u l a < / K e y > < / D i a g r a m O b j e c t K e y > < D i a g r a m O b j e c t K e y > < K e y > M e a s u r e s \ S u m a   d e   N o   E n v � o   L e c t #   M e d #   R p d o \ T a g I n f o \ V a l o r < / K e y > < / D i a g r a m O b j e c t K e y > < D i a g r a m O b j e c t K e y > < K e y > M e a s u r e s \ R e c u e n t o   d e   N o   E n v � o   L e c t #   M e d #   P p a l < / K e y > < / D i a g r a m O b j e c t K e y > < D i a g r a m O b j e c t K e y > < K e y > M e a s u r e s \ R e c u e n t o   d e   N o   E n v � o   L e c t #   M e d #   P p a l \ T a g I n f o \ F � r m u l a < / K e y > < / D i a g r a m O b j e c t K e y > < D i a g r a m O b j e c t K e y > < K e y > M e a s u r e s \ R e c u e n t o   d e   N o   E n v � o   L e c t #   M e d #   P p a l \ T a g I n f o \ V a l o r < / K e y > < / D i a g r a m O b j e c t K e y > < D i a g r a m O b j e c t K e y > < K e y > M e a s u r e s \ R e c u e n t o   d e   N o   E n v � o   L e c t #   M e d #   R p d o < / K e y > < / D i a g r a m O b j e c t K e y > < D i a g r a m O b j e c t K e y > < K e y > M e a s u r e s \ R e c u e n t o   d e   N o   E n v � o   L e c t #   M e d #   R p d o \ T a g I n f o \ F � r m u l a < / K e y > < / D i a g r a m O b j e c t K e y > < D i a g r a m O b j e c t K e y > < K e y > M e a s u r e s \ R e c u e n t o   d e   N o   E n v � o   L e c t #   M e d #   R p d o \ T a g I n f o \ V a l o r < / K e y > < / D i a g r a m O b j e c t K e y > < D i a g r a m O b j e c t K e y > < K e y > M e a s u r e s \ S u m a   d e   C r � t i c a   d e   L e c t u r a s < / K e y > < / D i a g r a m O b j e c t K e y > < D i a g r a m O b j e c t K e y > < K e y > M e a s u r e s \ S u m a   d e   C r � t i c a   d e   L e c t u r a s \ T a g I n f o \ F � r m u l a < / K e y > < / D i a g r a m O b j e c t K e y > < D i a g r a m O b j e c t K e y > < K e y > M e a s u r e s \ S u m a   d e   C r � t i c a   d e   L e c t u r a s \ T a g I n f o \ V a l o r < / K e y > < / D i a g r a m O b j e c t K e y > < D i a g r a m O b j e c t K e y > < K e y > M e a s u r e s \ S u m a   d e   E v e n t o s   D i f #   L e c t #   G e n e r a c i � n < / K e y > < / D i a g r a m O b j e c t K e y > < D i a g r a m O b j e c t K e y > < K e y > M e a s u r e s \ S u m a   d e   E v e n t o s   D i f #   L e c t #   G e n e r a c i � n \ T a g I n f o \ F � r m u l a < / K e y > < / D i a g r a m O b j e c t K e y > < D i a g r a m O b j e c t K e y > < K e y > M e a s u r e s \ S u m a   d e   E v e n t o s   D i f #   L e c t #   G e n e r a c i � n \ T a g I n f o \ V a l o r < / K e y > < / D i a g r a m O b j e c t K e y > < D i a g r a m O b j e c t K e y > < K e y > M e a s u r e s \ S u m a   d e   E v e n t o s   D i f #   L e c t #   C o n s u m o < / K e y > < / D i a g r a m O b j e c t K e y > < D i a g r a m O b j e c t K e y > < K e y > M e a s u r e s \ S u m a   d e   E v e n t o s   D i f #   L e c t #   C o n s u m o \ T a g I n f o \ F � r m u l a < / K e y > < / D i a g r a m O b j e c t K e y > < D i a g r a m O b j e c t K e y > < K e y > M e a s u r e s \ S u m a   d e   E v e n t o s   D i f #   L e c t #   C o n s u m o \ T a g I n f o \ V a l o r < / K e y > < / D i a g r a m O b j e c t K e y > < D i a g r a m O b j e c t K e y > < K e y > M e a s u r e s \ P r o m e d i o   d e   D i f #   P r o m e d i o   L e c t #   G e n e r a c i � n < / K e y > < / D i a g r a m O b j e c t K e y > < D i a g r a m O b j e c t K e y > < K e y > M e a s u r e s \ P r o m e d i o   d e   D i f #   P r o m e d i o   L e c t #   G e n e r a c i � n \ T a g I n f o \ F � r m u l a < / K e y > < / D i a g r a m O b j e c t K e y > < D i a g r a m O b j e c t K e y > < K e y > M e a s u r e s \ P r o m e d i o   d e   D i f #   P r o m e d i o   L e c t #   G e n e r a c i � n \ T a g I n f o \ V a l o r < / K e y > < / D i a g r a m O b j e c t K e y > < D i a g r a m O b j e c t K e y > < K e y > M e a s u r e s \ P r o m e d i o   d e   D i f #   P r o m e d i o   L e c t #   C o n s u m o < / K e y > < / D i a g r a m O b j e c t K e y > < D i a g r a m O b j e c t K e y > < K e y > M e a s u r e s \ P r o m e d i o   d e   D i f #   P r o m e d i o   L e c t #   C o n s u m o \ T a g I n f o \ F � r m u l a < / K e y > < / D i a g r a m O b j e c t K e y > < D i a g r a m O b j e c t K e y > < K e y > M e a s u r e s \ P r o m e d i o   d e   D i f #   P r o m e d i o   L e c t #   C o n s u m o \ T a g I n f o \ V a l o r < / K e y > < / D i a g r a m O b j e c t K e y > < D i a g r a m O b j e c t K e y > < K e y > M e a s u r e s \ M � x .   d e   D i f #   P r o m e d i o   L e c t #   G e n e r a c i � n < / K e y > < / D i a g r a m O b j e c t K e y > < D i a g r a m O b j e c t K e y > < K e y > M e a s u r e s \ M � x .   d e   D i f #   P r o m e d i o   L e c t #   G e n e r a c i � n \ T a g I n f o \ F � r m u l a < / K e y > < / D i a g r a m O b j e c t K e y > < D i a g r a m O b j e c t K e y > < K e y > M e a s u r e s \ M � x .   d e   D i f #   P r o m e d i o   L e c t #   G e n e r a c i � n \ T a g I n f o \ V a l o r < / K e y > < / D i a g r a m O b j e c t K e y > < D i a g r a m O b j e c t K e y > < K e y > M e a s u r e s \ M � x .   d e   D i f #   P r o m e d i o   L e c t #   C o n s u m o < / K e y > < / D i a g r a m O b j e c t K e y > < D i a g r a m O b j e c t K e y > < K e y > M e a s u r e s \ M � x .   d e   D i f #   P r o m e d i o   L e c t #   C o n s u m o \ T a g I n f o \ F � r m u l a < / K e y > < / D i a g r a m O b j e c t K e y > < D i a g r a m O b j e c t K e y > < K e y > M e a s u r e s \ M � x .   d e   D i f #   P r o m e d i o   L e c t #   C o n s u m o \ T a g I n f o \ V a l o r < / K e y > < / D i a g r a m O b j e c t K e y > < D i a g r a m O b j e c t K e y > < K e y > M e a s u r e s \ P r o m e d i o   d e   %   D i f #   L e c t #   C o n s u m o < / K e y > < / D i a g r a m O b j e c t K e y > < D i a g r a m O b j e c t K e y > < K e y > M e a s u r e s \ P r o m e d i o   d e   %   D i f #   L e c t #   C o n s u m o \ T a g I n f o \ F � r m u l a < / K e y > < / D i a g r a m O b j e c t K e y > < D i a g r a m O b j e c t K e y > < K e y > M e a s u r e s \ P r o m e d i o   d e   %   D i f #   L e c t #   C o n s u m o \ T a g I n f o \ V a l o r < / K e y > < / D i a g r a m O b j e c t K e y > < D i a g r a m O b j e c t K e y > < K e y > M e a s u r e s \ M e d i d a   1 < / K e y > < / D i a g r a m O b j e c t K e y > < D i a g r a m O b j e c t K e y > < K e y > M e a s u r e s \ M e d i d a   1 \ T a g I n f o \ F � r m u l a < / K e y > < / D i a g r a m O b j e c t K e y > < D i a g r a m O b j e c t K e y > < K e y > M e a s u r e s \ M e d i d a   1 \ T a g I n f o \ V a l o r < / K e y > < / D i a g r a m O b j e c t K e y > < D i a g r a m O b j e c t K e y > < K e y > M e a s u r e s \ M e d i d a   2 < / K e y > < / D i a g r a m O b j e c t K e y > < D i a g r a m O b j e c t K e y > < K e y > M e a s u r e s \ M e d i d a   2 \ T a g I n f o \ F � r m u l a < / K e y > < / D i a g r a m O b j e c t K e y > < D i a g r a m O b j e c t K e y > < K e y > M e a s u r e s \ M e d i d a   2 \ T a g I n f o \ V a l o r < / K e y > < / D i a g r a m O b j e c t K e y > < D i a g r a m O b j e c t K e y > < K e y > C o l u m n s \ M e s A � o < / K e y > < / D i a g r a m O b j e c t K e y > < D i a g r a m O b j e c t K e y > < K e y > C o l u m n s \ G e n e r a c i � n < / K e y > < / D i a g r a m O b j e c t K e y > < D i a g r a m O b j e c t K e y > < K e y > C o l u m n s \ C o n s u m o < / K e y > < / D i a g r a m O b j e c t K e y > < D i a g r a m O b j e c t K e y > < K e y > C o l u m n s \ H o r a s   d e   G e n e r a c i � n < / K e y > < / D i a g r a m O b j e c t K e y > < D i a g r a m O b j e c t K e y > < K e y > C o l u m n s \ F a c t o r   d e   P l a n t a < / K e y > < / D i a g r a m O b j e c t K e y > < D i a g r a m O b j e c t K e y > < K e y > C o l u m n s \ C r � t i c a   d e   L e c t u r a s < / K e y > < / D i a g r a m O b j e c t K e y > < D i a g r a m O b j e c t K e y > < K e y > C o l u m n s \ D i f #   P r o m e d i o   L e c t #   G e n e r a c i � n < / K e y > < / D i a g r a m O b j e c t K e y > < D i a g r a m O b j e c t K e y > < K e y > C o l u m n s \ D i f #   P r o m e d i o   L e c t #   C o n s u m o < / K e y > < / D i a g r a m O b j e c t K e y > < D i a g r a m O b j e c t K e y > < K e y > C o l u m n s \ %   D i f #   L e c t #   G e n e r a c i � n < / K e y > < / D i a g r a m O b j e c t K e y > < D i a g r a m O b j e c t K e y > < K e y > C o l u m n s \ %   D i f #   L e c t #   C o n s u m o < / K e y > < / D i a g r a m O b j e c t K e y > < D i a g r a m O b j e c t K e y > < K e y > C o l u m n s \ E v e n t o s   D i f #   L e c t #   G e n e r a c i � n < / K e y > < / D i a g r a m O b j e c t K e y > < D i a g r a m O b j e c t K e y > < K e y > C o l u m n s \ E v e n t o s   D i f #   L e c t #   C o n s u m o < / K e y > < / D i a g r a m O b j e c t K e y > < D i a g r a m O b j e c t K e y > < K e y > C o l u m n s \ N o   E n v � o   L e c t #   M e d #   P p a l < / K e y > < / D i a g r a m O b j e c t K e y > < D i a g r a m O b j e c t K e y > < K e y > C o l u m n s \ N o   E n v � o   L e c t #   M e d #   R p d o < / K e y > < / D i a g r a m O b j e c t K e y > < D i a g r a m O b j e c t K e y > < K e y > L i n k s \ & l t ; C o l u m n s \ S u m a   d e   G e n e r a c i � n & g t ; - & l t ; M e a s u r e s \ G e n e r a c i � n & g t ; < / K e y > < / D i a g r a m O b j e c t K e y > < D i a g r a m O b j e c t K e y > < K e y > L i n k s \ & l t ; C o l u m n s \ S u m a   d e   G e n e r a c i � n & g t ; - & l t ; M e a s u r e s \ G e n e r a c i � n & g t ; \ C O L U M N < / K e y > < / D i a g r a m O b j e c t K e y > < D i a g r a m O b j e c t K e y > < K e y > L i n k s \ & l t ; C o l u m n s \ S u m a   d e   G e n e r a c i � n & g t ; - & l t ; M e a s u r e s \ G e n e r a c i � n & g t ; \ M E A S U R E < / K e y > < / D i a g r a m O b j e c t K e y > < D i a g r a m O b j e c t K e y > < K e y > L i n k s \ & l t ; C o l u m n s \ S u m a   d e   C o n s u m o & g t ; - & l t ; M e a s u r e s \ C o n s u m o & g t ; < / K e y > < / D i a g r a m O b j e c t K e y > < D i a g r a m O b j e c t K e y > < K e y > L i n k s \ & l t ; C o l u m n s \ S u m a   d e   C o n s u m o & g t ; - & l t ; M e a s u r e s \ C o n s u m o & g t ; \ C O L U M N < / K e y > < / D i a g r a m O b j e c t K e y > < D i a g r a m O b j e c t K e y > < K e y > L i n k s \ & l t ; C o l u m n s \ S u m a   d e   C o n s u m o & g t ; - & l t ; M e a s u r e s \ C o n s u m o & g t ; \ M E A S U R E < / K e y > < / D i a g r a m O b j e c t K e y > < D i a g r a m O b j e c t K e y > < K e y > L i n k s \ & l t ; C o l u m n s \ S u m a   d e   F a c t o r   d e   P l a n t a & g t ; - & l t ; M e a s u r e s \ F a c t o r   d e   P l a n t a & g t ; < / K e y > < / D i a g r a m O b j e c t K e y > < D i a g r a m O b j e c t K e y > < K e y > L i n k s \ & l t ; C o l u m n s \ S u m a   d e   F a c t o r   d e   P l a n t a & g t ; - & l t ; M e a s u r e s \ F a c t o r   d e   P l a n t a & g t ; \ C O L U M N < / K e y > < / D i a g r a m O b j e c t K e y > < D i a g r a m O b j e c t K e y > < K e y > L i n k s \ & l t ; C o l u m n s \ S u m a   d e   F a c t o r   d e   P l a n t a & g t ; - & l t ; M e a s u r e s \ F a c t o r   d e   P l a n t a & g t ; \ M E A S U R E < / K e y > < / D i a g r a m O b j e c t K e y > < D i a g r a m O b j e c t K e y > < K e y > L i n k s \ & l t ; C o l u m n s \ S u m a   d e   H o r a s   d e   G e n e r a c i � n & g t ; - & l t ; M e a s u r e s \ H o r a s   d e   G e n e r a c i � n & g t ; < / K e y > < / D i a g r a m O b j e c t K e y > < D i a g r a m O b j e c t K e y > < K e y > L i n k s \ & l t ; C o l u m n s \ S u m a   d e   H o r a s   d e   G e n e r a c i � n & g t ; - & l t ; M e a s u r e s \ H o r a s   d e   G e n e r a c i � n & g t ; \ C O L U M N < / K e y > < / D i a g r a m O b j e c t K e y > < D i a g r a m O b j e c t K e y > < K e y > L i n k s \ & l t ; C o l u m n s \ S u m a   d e   H o r a s   d e   G e n e r a c i � n & g t ; - & l t ; M e a s u r e s \ H o r a s   d e   G e n e r a c i � n & g t ; \ M E A S U R E < / K e y > < / D i a g r a m O b j e c t K e y > < D i a g r a m O b j e c t K e y > < K e y > L i n k s \ & l t ; C o l u m n s \ S u m a   d e   D i f #   P r o m e d i o   L e c t #   G e n e r a c i � n & g t ; - & l t ; M e a s u r e s \ D i f #   P r o m e d i o   L e c t #   G e n e r a c i � n & g t ; < / K e y > < / D i a g r a m O b j e c t K e y > < D i a g r a m O b j e c t K e y > < K e y > L i n k s \ & l t ; C o l u m n s \ S u m a   d e   D i f #   P r o m e d i o   L e c t #   G e n e r a c i � n & g t ; - & l t ; M e a s u r e s \ D i f #   P r o m e d i o   L e c t #   G e n e r a c i � n & g t ; \ C O L U M N < / K e y > < / D i a g r a m O b j e c t K e y > < D i a g r a m O b j e c t K e y > < K e y > L i n k s \ & l t ; C o l u m n s \ S u m a   d e   D i f #   P r o m e d i o   L e c t #   G e n e r a c i � n & g t ; - & l t ; M e a s u r e s \ D i f #   P r o m e d i o   L e c t #   G e n e r a c i � n & g t ; \ M E A S U R E < / K e y > < / D i a g r a m O b j e c t K e y > < D i a g r a m O b j e c t K e y > < K e y > L i n k s \ & l t ; C o l u m n s \ S u m a   d e   D i f #   P r o m e d i o   L e c t #   C o n s u m o & g t ; - & l t ; M e a s u r e s \ D i f #   P r o m e d i o   L e c t #   C o n s u m o & g t ; < / K e y > < / D i a g r a m O b j e c t K e y > < D i a g r a m O b j e c t K e y > < K e y > L i n k s \ & l t ; C o l u m n s \ S u m a   d e   D i f #   P r o m e d i o   L e c t #   C o n s u m o & g t ; - & l t ; M e a s u r e s \ D i f #   P r o m e d i o   L e c t #   C o n s u m o & g t ; \ C O L U M N < / K e y > < / D i a g r a m O b j e c t K e y > < D i a g r a m O b j e c t K e y > < K e y > L i n k s \ & l t ; C o l u m n s \ S u m a   d e   D i f #   P r o m e d i o   L e c t #   C o n s u m o & g t ; - & l t ; M e a s u r e s \ D i f #   P r o m e d i o   L e c t #   C o n s u m o & g t ; \ M E A S U R E < / K e y > < / D i a g r a m O b j e c t K e y > < D i a g r a m O b j e c t K e y > < K e y > L i n k s \ & l t ; C o l u m n s \ S u m a   d e   %   D i f #   L e c t #   G e n e r a c i � n & g t ; - & l t ; M e a s u r e s \ %   D i f #   L e c t #   G e n e r a c i � n & g t ; < / K e y > < / D i a g r a m O b j e c t K e y > < D i a g r a m O b j e c t K e y > < K e y > L i n k s \ & l t ; C o l u m n s \ S u m a   d e   %   D i f #   L e c t #   G e n e r a c i � n & g t ; - & l t ; M e a s u r e s \ %   D i f #   L e c t #   G e n e r a c i � n & g t ; \ C O L U M N < / K e y > < / D i a g r a m O b j e c t K e y > < D i a g r a m O b j e c t K e y > < K e y > L i n k s \ & l t ; C o l u m n s \ S u m a   d e   %   D i f #   L e c t #   G e n e r a c i � n & g t ; - & l t ; M e a s u r e s \ %   D i f #   L e c t #   G e n e r a c i � n & g t ; \ M E A S U R E < / K e y > < / D i a g r a m O b j e c t K e y > < D i a g r a m O b j e c t K e y > < K e y > L i n k s \ & l t ; C o l u m n s \ S u m a   d e   %   D i f #   L e c t #   C o n s u m o & g t ; - & l t ; M e a s u r e s \ %   D i f #   L e c t #   C o n s u m o & g t ; < / K e y > < / D i a g r a m O b j e c t K e y > < D i a g r a m O b j e c t K e y > < K e y > L i n k s \ & l t ; C o l u m n s \ S u m a   d e   %   D i f #   L e c t #   C o n s u m o & g t ; - & l t ; M e a s u r e s \ %   D i f #   L e c t #   C o n s u m o & g t ; \ C O L U M N < / K e y > < / D i a g r a m O b j e c t K e y > < D i a g r a m O b j e c t K e y > < K e y > L i n k s \ & l t ; C o l u m n s \ S u m a   d e   %   D i f #   L e c t #   C o n s u m o & g t ; - & l t ; M e a s u r e s \ %   D i f #   L e c t #   C o n s u m o & g t ; \ M E A S U R E < / K e y > < / D i a g r a m O b j e c t K e y > < D i a g r a m O b j e c t K e y > < K e y > L i n k s \ & l t ; C o l u m n s \ P r o m e d i o   d e   F a c t o r   d e   P l a n t a & g t ; - & l t ; M e a s u r e s \ F a c t o r   d e   P l a n t a & g t ; < / K e y > < / D i a g r a m O b j e c t K e y > < D i a g r a m O b j e c t K e y > < K e y > L i n k s \ & l t ; C o l u m n s \ P r o m e d i o   d e   F a c t o r   d e   P l a n t a & g t ; - & l t ; M e a s u r e s \ F a c t o r   d e   P l a n t a & g t ; \ C O L U M N < / K e y > < / D i a g r a m O b j e c t K e y > < D i a g r a m O b j e c t K e y > < K e y > L i n k s \ & l t ; C o l u m n s \ P r o m e d i o   d e   F a c t o r   d e   P l a n t a & g t ; - & l t ; M e a s u r e s \ F a c t o r   d e   P l a n t a & g t ; \ M E A S U R E < / K e y > < / D i a g r a m O b j e c t K e y > < D i a g r a m O b j e c t K e y > < K e y > L i n k s \ & l t ; C o l u m n s \ P r o m e d i o   d e   %   D i f #   L e c t #   G e n e r a c i � n & g t ; - & l t ; M e a s u r e s \ %   D i f #   L e c t #   G e n e r a c i � n & g t ; < / K e y > < / D i a g r a m O b j e c t K e y > < D i a g r a m O b j e c t K e y > < K e y > L i n k s \ & l t ; C o l u m n s \ P r o m e d i o   d e   %   D i f #   L e c t #   G e n e r a c i � n & g t ; - & l t ; M e a s u r e s \ %   D i f #   L e c t #   G e n e r a c i � n & g t ; \ C O L U M N < / K e y > < / D i a g r a m O b j e c t K e y > < D i a g r a m O b j e c t K e y > < K e y > L i n k s \ & l t ; C o l u m n s \ P r o m e d i o   d e   %   D i f #   L e c t #   G e n e r a c i � n & g t ; - & l t ; M e a s u r e s \ %   D i f #   L e c t #   G e n e r a c i � n & g t ; \ M E A S U R E < / K e y > < / D i a g r a m O b j e c t K e y > < D i a g r a m O b j e c t K e y > < K e y > L i n k s \ & l t ; C o l u m n s \ S u m a   d e   N o   E n v � o   L e c t #   M e d #   P p a l & g t ; - & l t ; M e a s u r e s \ N o   E n v � o   L e c t #   M e d #   P p a l & g t ; < / K e y > < / D i a g r a m O b j e c t K e y > < D i a g r a m O b j e c t K e y > < K e y > L i n k s \ & l t ; C o l u m n s \ S u m a   d e   N o   E n v � o   L e c t #   M e d #   P p a l & g t ; - & l t ; M e a s u r e s \ N o   E n v � o   L e c t #   M e d #   P p a l & g t ; \ C O L U M N < / K e y > < / D i a g r a m O b j e c t K e y > < D i a g r a m O b j e c t K e y > < K e y > L i n k s \ & l t ; C o l u m n s \ S u m a   d e   N o   E n v � o   L e c t #   M e d #   P p a l & g t ; - & l t ; M e a s u r e s \ N o   E n v � o   L e c t #   M e d #   P p a l & g t ; \ M E A S U R E < / K e y > < / D i a g r a m O b j e c t K e y > < D i a g r a m O b j e c t K e y > < K e y > L i n k s \ & l t ; C o l u m n s \ S u m a   d e   N o   E n v � o   L e c t #   M e d #   R p d o & g t ; - & l t ; M e a s u r e s \ N o   E n v � o   L e c t #   M e d #   R p d o & g t ; < / K e y > < / D i a g r a m O b j e c t K e y > < D i a g r a m O b j e c t K e y > < K e y > L i n k s \ & l t ; C o l u m n s \ S u m a   d e   N o   E n v � o   L e c t #   M e d #   R p d o & g t ; - & l t ; M e a s u r e s \ N o   E n v � o   L e c t #   M e d #   R p d o & g t ; \ C O L U M N < / K e y > < / D i a g r a m O b j e c t K e y > < D i a g r a m O b j e c t K e y > < K e y > L i n k s \ & l t ; C o l u m n s \ S u m a   d e   N o   E n v � o   L e c t #   M e d #   R p d o & g t ; - & l t ; M e a s u r e s \ N o   E n v � o   L e c t #   M e d #   R p d o & g t ; \ M E A S U R E < / K e y > < / D i a g r a m O b j e c t K e y > < D i a g r a m O b j e c t K e y > < K e y > L i n k s \ & l t ; C o l u m n s \ R e c u e n t o   d e   N o   E n v � o   L e c t #   M e d #   P p a l & g t ; - & l t ; M e a s u r e s \ N o   E n v � o   L e c t #   M e d #   P p a l & g t ; < / K e y > < / D i a g r a m O b j e c t K e y > < D i a g r a m O b j e c t K e y > < K e y > L i n k s \ & l t ; C o l u m n s \ R e c u e n t o   d e   N o   E n v � o   L e c t #   M e d #   P p a l & g t ; - & l t ; M e a s u r e s \ N o   E n v � o   L e c t #   M e d #   P p a l & g t ; \ C O L U M N < / K e y > < / D i a g r a m O b j e c t K e y > < D i a g r a m O b j e c t K e y > < K e y > L i n k s \ & l t ; C o l u m n s \ R e c u e n t o   d e   N o   E n v � o   L e c t #   M e d #   P p a l & g t ; - & l t ; M e a s u r e s \ N o   E n v � o   L e c t #   M e d #   P p a l & g t ; \ M E A S U R E < / K e y > < / D i a g r a m O b j e c t K e y > < D i a g r a m O b j e c t K e y > < K e y > L i n k s \ & l t ; C o l u m n s \ R e c u e n t o   d e   N o   E n v � o   L e c t #   M e d #   R p d o & g t ; - & l t ; M e a s u r e s \ N o   E n v � o   L e c t #   M e d #   R p d o & g t ; < / K e y > < / D i a g r a m O b j e c t K e y > < D i a g r a m O b j e c t K e y > < K e y > L i n k s \ & l t ; C o l u m n s \ R e c u e n t o   d e   N o   E n v � o   L e c t #   M e d #   R p d o & g t ; - & l t ; M e a s u r e s \ N o   E n v � o   L e c t #   M e d #   R p d o & g t ; \ C O L U M N < / K e y > < / D i a g r a m O b j e c t K e y > < D i a g r a m O b j e c t K e y > < K e y > L i n k s \ & l t ; C o l u m n s \ R e c u e n t o   d e   N o   E n v � o   L e c t #   M e d #   R p d o & g t ; - & l t ; M e a s u r e s \ N o   E n v � o   L e c t #   M e d #   R p d o & g t ; \ M E A S U R E < / K e y > < / D i a g r a m O b j e c t K e y > < D i a g r a m O b j e c t K e y > < K e y > L i n k s \ & l t ; C o l u m n s \ S u m a   d e   C r � t i c a   d e   L e c t u r a s & g t ; - & l t ; M e a s u r e s \ C r � t i c a   d e   L e c t u r a s & g t ; < / K e y > < / D i a g r a m O b j e c t K e y > < D i a g r a m O b j e c t K e y > < K e y > L i n k s \ & l t ; C o l u m n s \ S u m a   d e   C r � t i c a   d e   L e c t u r a s & g t ; - & l t ; M e a s u r e s \ C r � t i c a   d e   L e c t u r a s & g t ; \ C O L U M N < / K e y > < / D i a g r a m O b j e c t K e y > < D i a g r a m O b j e c t K e y > < K e y > L i n k s \ & l t ; C o l u m n s \ S u m a   d e   C r � t i c a   d e   L e c t u r a s & g t ; - & l t ; M e a s u r e s \ C r � t i c a   d e   L e c t u r a s & g t ; \ M E A S U R E < / K e y > < / D i a g r a m O b j e c t K e y > < D i a g r a m O b j e c t K e y > < K e y > L i n k s \ & l t ; C o l u m n s \ S u m a   d e   E v e n t o s   D i f #   L e c t #   G e n e r a c i � n & g t ; - & l t ; M e a s u r e s \ E v e n t o s   D i f #   L e c t #   G e n e r a c i � n & g t ; < / K e y > < / D i a g r a m O b j e c t K e y > < D i a g r a m O b j e c t K e y > < K e y > L i n k s \ & l t ; C o l u m n s \ S u m a   d e   E v e n t o s   D i f #   L e c t #   G e n e r a c i � n & g t ; - & l t ; M e a s u r e s \ E v e n t o s   D i f #   L e c t #   G e n e r a c i � n & g t ; \ C O L U M N < / K e y > < / D i a g r a m O b j e c t K e y > < D i a g r a m O b j e c t K e y > < K e y > L i n k s \ & l t ; C o l u m n s \ S u m a   d e   E v e n t o s   D i f #   L e c t #   G e n e r a c i � n & g t ; - & l t ; M e a s u r e s \ E v e n t o s   D i f #   L e c t #   G e n e r a c i � n & g t ; \ M E A S U R E < / K e y > < / D i a g r a m O b j e c t K e y > < D i a g r a m O b j e c t K e y > < K e y > L i n k s \ & l t ; C o l u m n s \ S u m a   d e   E v e n t o s   D i f #   L e c t #   C o n s u m o & g t ; - & l t ; M e a s u r e s \ E v e n t o s   D i f #   L e c t #   C o n s u m o & g t ; < / K e y > < / D i a g r a m O b j e c t K e y > < D i a g r a m O b j e c t K e y > < K e y > L i n k s \ & l t ; C o l u m n s \ S u m a   d e   E v e n t o s   D i f #   L e c t #   C o n s u m o & g t ; - & l t ; M e a s u r e s \ E v e n t o s   D i f #   L e c t #   C o n s u m o & g t ; \ C O L U M N < / K e y > < / D i a g r a m O b j e c t K e y > < D i a g r a m O b j e c t K e y > < K e y > L i n k s \ & l t ; C o l u m n s \ S u m a   d e   E v e n t o s   D i f #   L e c t #   C o n s u m o & g t ; - & l t ; M e a s u r e s \ E v e n t o s   D i f #   L e c t #   C o n s u m o & g t ; \ M E A S U R E < / K e y > < / D i a g r a m O b j e c t K e y > < D i a g r a m O b j e c t K e y > < K e y > L i n k s \ & l t ; C o l u m n s \ P r o m e d i o   d e   D i f #   P r o m e d i o   L e c t #   G e n e r a c i � n & g t ; - & l t ; M e a s u r e s \ D i f #   P r o m e d i o   L e c t #   G e n e r a c i � n & g t ; < / K e y > < / D i a g r a m O b j e c t K e y > < D i a g r a m O b j e c t K e y > < K e y > L i n k s \ & l t ; C o l u m n s \ P r o m e d i o   d e   D i f #   P r o m e d i o   L e c t #   G e n e r a c i � n & g t ; - & l t ; M e a s u r e s \ D i f #   P r o m e d i o   L e c t #   G e n e r a c i � n & g t ; \ C O L U M N < / K e y > < / D i a g r a m O b j e c t K e y > < D i a g r a m O b j e c t K e y > < K e y > L i n k s \ & l t ; C o l u m n s \ P r o m e d i o   d e   D i f #   P r o m e d i o   L e c t #   G e n e r a c i � n & g t ; - & l t ; M e a s u r e s \ D i f #   P r o m e d i o   L e c t #   G e n e r a c i � n & g t ; \ M E A S U R E < / K e y > < / D i a g r a m O b j e c t K e y > < D i a g r a m O b j e c t K e y > < K e y > L i n k s \ & l t ; C o l u m n s \ P r o m e d i o   d e   D i f #   P r o m e d i o   L e c t #   C o n s u m o & g t ; - & l t ; M e a s u r e s \ D i f #   P r o m e d i o   L e c t #   C o n s u m o & g t ; < / K e y > < / D i a g r a m O b j e c t K e y > < D i a g r a m O b j e c t K e y > < K e y > L i n k s \ & l t ; C o l u m n s \ P r o m e d i o   d e   D i f #   P r o m e d i o   L e c t #   C o n s u m o & g t ; - & l t ; M e a s u r e s \ D i f #   P r o m e d i o   L e c t #   C o n s u m o & g t ; \ C O L U M N < / K e y > < / D i a g r a m O b j e c t K e y > < D i a g r a m O b j e c t K e y > < K e y > L i n k s \ & l t ; C o l u m n s \ P r o m e d i o   d e   D i f #   P r o m e d i o   L e c t #   C o n s u m o & g t ; - & l t ; M e a s u r e s \ D i f #   P r o m e d i o   L e c t #   C o n s u m o & g t ; \ M E A S U R E < / K e y > < / D i a g r a m O b j e c t K e y > < D i a g r a m O b j e c t K e y > < K e y > L i n k s \ & l t ; C o l u m n s \ M � x .   d e   D i f #   P r o m e d i o   L e c t #   G e n e r a c i � n & g t ; - & l t ; M e a s u r e s \ D i f #   P r o m e d i o   L e c t #   G e n e r a c i � n & g t ; < / K e y > < / D i a g r a m O b j e c t K e y > < D i a g r a m O b j e c t K e y > < K e y > L i n k s \ & l t ; C o l u m n s \ M � x .   d e   D i f #   P r o m e d i o   L e c t #   G e n e r a c i � n & g t ; - & l t ; M e a s u r e s \ D i f #   P r o m e d i o   L e c t #   G e n e r a c i � n & g t ; \ C O L U M N < / K e y > < / D i a g r a m O b j e c t K e y > < D i a g r a m O b j e c t K e y > < K e y > L i n k s \ & l t ; C o l u m n s \ M � x .   d e   D i f #   P r o m e d i o   L e c t #   G e n e r a c i � n & g t ; - & l t ; M e a s u r e s \ D i f #   P r o m e d i o   L e c t #   G e n e r a c i � n & g t ; \ M E A S U R E < / K e y > < / D i a g r a m O b j e c t K e y > < D i a g r a m O b j e c t K e y > < K e y > L i n k s \ & l t ; C o l u m n s \ M � x .   d e   D i f #   P r o m e d i o   L e c t #   C o n s u m o & g t ; - & l t ; M e a s u r e s \ D i f #   P r o m e d i o   L e c t #   C o n s u m o & g t ; < / K e y > < / D i a g r a m O b j e c t K e y > < D i a g r a m O b j e c t K e y > < K e y > L i n k s \ & l t ; C o l u m n s \ M � x .   d e   D i f #   P r o m e d i o   L e c t #   C o n s u m o & g t ; - & l t ; M e a s u r e s \ D i f #   P r o m e d i o   L e c t #   C o n s u m o & g t ; \ C O L U M N < / K e y > < / D i a g r a m O b j e c t K e y > < D i a g r a m O b j e c t K e y > < K e y > L i n k s \ & l t ; C o l u m n s \ M � x .   d e   D i f #   P r o m e d i o   L e c t #   C o n s u m o & g t ; - & l t ; M e a s u r e s \ D i f #   P r o m e d i o   L e c t #   C o n s u m o & g t ; \ M E A S U R E < / K e y > < / D i a g r a m O b j e c t K e y > < D i a g r a m O b j e c t K e y > < K e y > L i n k s \ & l t ; C o l u m n s \ P r o m e d i o   d e   %   D i f #   L e c t #   C o n s u m o & g t ; - & l t ; M e a s u r e s \ %   D i f #   L e c t #   C o n s u m o & g t ; < / K e y > < / D i a g r a m O b j e c t K e y > < D i a g r a m O b j e c t K e y > < K e y > L i n k s \ & l t ; C o l u m n s \ P r o m e d i o   d e   %   D i f #   L e c t #   C o n s u m o & g t ; - & l t ; M e a s u r e s \ %   D i f #   L e c t #   C o n s u m o & g t ; \ C O L U M N < / K e y > < / D i a g r a m O b j e c t K e y > < D i a g r a m O b j e c t K e y > < K e y > L i n k s \ & l t ; C o l u m n s \ P r o m e d i o   d e   %   D i f #   L e c t #   C o n s u m o & g t ; - & l t ; M e a s u r e s \ %   D i f #   L e c t #   C o n s u m o & g t ; \ M E A S U R E 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 G e n e r a c i � n 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 G e n e r a c i � n \ T a g I n f o \ F � r m u l a 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 G e n e r a c i � n \ T a g I n f o \ V a l o r 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 C o n s u m o 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 C o n s u m o \ T a g I n f o \ F � r m u l a 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 C o n s u m o \ T a g I n f o \ V a l o r 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 F a c t o r   d e   P l a n t a 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 F a c t o r   d e   P l a n t a \ T a g I n f o \ F � r m u l a 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 F a c t o r   d e   P l a n t a \ T a g I n f o \ V a l o r 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 H o r a s   d e   G e n e r a c i � n 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 H o r a s   d e   G e n e r a c i � n \ T a g I n f o \ F � r m u l a 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 H o r a s   d e   G e n e r a c i � n \ T a g I n f o \ V a l o r 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 D i f #   P r o m e d i o   L e c t #   G e n e r a c i � n 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 D i f #   P r o m e d i o   L e c t #   G e n e r a c i � n \ T a g I n f o \ F � r m u l a 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 D i f #   P r o m e d i o   L e c t #   G e n e r a c i � n \ T a g I n f o \ V a l o r 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 D i f #   P r o m e d i o   L e c t #   C o n s u m o 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 D i f #   P r o m e d i o   L e c t #   C o n s u m o \ T a g I n f o \ F � r m u l a 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 D i f #   P r o m e d i o   L e c t #   C o n s u m o \ T a g I n f o \ V a l o r 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 %   D i f #   L e c t #   G e n e r a c i � n 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 %   D i f #   L e c t #   G e n e r a c i � n \ T a g I n f o \ F � r m u l a 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 %   D i f #   L e c t #   G e n e r a c i � n \ T a g I n f o \ V a l o r 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 %   D i f #   L e c t #   C o n s u m o 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 %   D i f #   L e c t #   C o n s u m o \ T a g I n f o \ F � r m u l a 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 %   D i f #   L e c t #   C o n s u m o \ T a g I n f o \ V a l o r 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 F a c t o r   d e   P l a n t a 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 M e a s u r e s \ P r o m e d i o   d e   F a c t o r   d e   P l a n t a \ T a g I n f o \ F � r m u l a 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 F a c t o r   d e   P l a n t a \ T a g I n f o \ V a l o r 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 %   D i f #   L e c t #   G e n e r a c i � n 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 M e a s u r e s \ P r o m e d i o   d e   %   D i f #   L e c t #   G e n e r a c i � n \ T a g I n f o \ F � r m u l a 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 %   D i f #   L e c t #   G e n e r a c i � n \ T a g I n f o \ V a l o r 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 N o   E n v � o   L e c t #   M e d #   P p a l 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 N o   E n v � o   L e c t #   M e d #   P p a l \ T a g I n f o \ F � r m u l a 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 N o   E n v � o   L e c t #   M e d #   P p a l \ T a g I n f o \ V a l o r 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 N o   E n v � o   L e c t #   M e d #   R p d o 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 N o   E n v � o   L e c t #   M e d #   R p d o \ T a g I n f o \ F � r m u l a 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 N o   E n v � o   L e c t #   M e d #   R p d o \ T a g I n f o \ V a l o r 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 N o   E n v � o   L e c t #   M e d #   P p a l 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 N o   E n v � o   L e c t #   M e d #   P p a l \ T a g I n f o \ F � r m u l a 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 N o   E n v � o   L e c t #   M e d #   P p a l \ T a g I n f o \ V a l o r 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 N o   E n v � o   L e c t #   M e d #   R p d o 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 M e a s u r e s \ R e c u e n t o   d e   N o   E n v � o   L e c t #   M e d #   R p d o \ T a g I n f o \ F � r m u l a 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 M e a s u r e s \ R e c u e n t o   d e   N o   E n v � o   L e c t #   M e d #   R p d o \ T a g I n f o \ V a l o r 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 C r � t i c a   d e   L e c t u r a s 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 C r � t i c a   d e   L e c t u r a s \ T a g I n f o \ F � r m u l a 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 C r � t i c a   d e   L e c t u r a s \ T a g I n f o \ V a l o r 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 E v e n t o s   D i f #   L e c t #   G e n e r a c i � n 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 E v e n t o s   D i f #   L e c t #   G e n e r a c i � n \ T a g I n f o \ F � r m u l a 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 E v e n t o s   D i f #   L e c t #   G e n e r a c i � n \ T a g I n f o \ V a l o r 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 E v e n t o s   D i f #   L e c t #   C o n s u m o 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 E v e n t o s   D i f #   L e c t #   C o n s u m o \ T a g I n f o \ F � r m u l a 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 E v e n t o s   D i f #   L e c t #   C o n s u m o \ T a g I n f o \ V a l o r 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 D i f #   P r o m e d i o   L e c t #   G e n e r a c i � n 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 M e a s u r e s \ P r o m e d i o   d e   D i f #   P r o m e d i o   L e c t #   G e n e r a c i � n \ T a g I n f o \ F � r m u l a 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 D i f #   P r o m e d i o   L e c t #   G e n e r a c i � n \ T a g I n f o \ V a l o r 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 D i f #   P r o m e d i o   L e c t #   C o n s u m o 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 M e a s u r e s \ P r o m e d i o   d e   D i f #   P r o m e d i o   L e c t #   C o n s u m o \ T a g I n f o \ F � r m u l a 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 D i f #   P r o m e d i o   L e c t #   C o n s u m o \ T a g I n f o \ V a l o r 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 M e a s u r e s \ M � x .   d e   D i f #   P r o m e d i o   L e c t #   G e n e r a c i � n 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 M e a s u r e s \ M � x .   d e   D i f #   P r o m e d i o   L e c t #   G e n e r a c i � n \ T a g I n f o \ F � r m u l a 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 M e a s u r e s \ M � x .   d e   D i f #   P r o m e d i o   L e c t #   G e n e r a c i � n \ T a g I n f o \ V a l o r 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 M e a s u r e s \ M � x .   d e   D i f #   P r o m e d i o   L e c t #   C o n s u m o 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 M e a s u r e s \ M � x .   d e   D i f #   P r o m e d i o   L e c t #   C o n s u m o \ T a g I n f o \ F � r m u l a 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 M e a s u r e s \ M � x .   d e   D i f #   P r o m e d i o   L e c t #   C o n s u m o \ T a g I n f o \ V a l o r 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 %   D i f #   L e c t #   C o n s u m o < / K e y > < / a : K e y > < a : V a l u e   i : t y p e = " M e a s u r e G r i d N o d e V i e w S t a t e " > < C o l u m n > 9 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 M e a s u r e s \ P r o m e d i o   d e   %   D i f #   L e c t #   C o n s u m o \ T a g I n f o \ F � r m u l a 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 M e a s u r e s \ P r o m e d i o   d e   %   D i f #   L e c t #   C o n s u m o \ T a g I n f o \ V a l o r 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 M e a s u r e s \ M e d i d a   1 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 M e a s u r e s \ M e d i d a   1 \ T a g I n f o \ F � r m u l a 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 M e a s u r e s \ M e d i d a   1 \ T a g I n f o \ V a l o r 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 M e a s u r e s \ M e d i d a   2 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 M e a s u r e s \ M e d i d a 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 M e a s u r e s \ M e d i d a 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 C o l u m n s \ M e s A � o 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 C o l u m n s \ G e n e r a c i � n 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 C o l u m n s \ H o r a s   d e   G e n e r a c i � n 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 C o l u m n s \ F a c t o r   d e   P l a n t a 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 C o l u m n s \ C r � t i c a   d e   L e c t u r a s 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 C o l u m n s \ D i f #   P r o m e d i o   L e c t #   G e n e r a c i � n 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 C o l u m n s \ D i f #   P r o m e d i o   L e c t #   C o n s u m o 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 D i f #   L e c t #   G e n e r a c i � n 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 D i f #   L e c t #   C o n s u m o 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 C o l u m n s \ E v e n t o s   D i f #   L e c t #   G e n e r a c i � n 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 C o l u m n s \ E v e n t o s   D i f #   L e c t #   C o n s u m o 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  E n v � o   L e c t #   M e d #   P p a l 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  E n v � o   L e c t #   M e d #   R p d o 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 G e n e r a c i � n & g t ; - & l t ; M e a s u r e s \ G e n e r a c i � n & g t ; 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 G e n e r a c i � n & g t ; - & l t ; M e a s u r e s \ G e n e r a c i � n & g t ; \ C O L U M N 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 G e n e r a c i � n & g t ; - & l t ; M e a s u r e s \ G e n e r a c i � n & g t ; \ M E A S U R E 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 C o n s u m o & g t ; - & l t ; M e a s u r e s \ C o n s u m o & g t ; 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 C o n s u m o & g t ; - & l t ; M e a s u r e s \ C o n s u m o & g t ; \ C O L U M N 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 C o n s u m o & g t ; - & l t ; M e a s u r e s \ C o n s u m o & g t ; \ M E A S U R E 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 F a c t o r   d e   P l a n t a & g t ; - & l t ; M e a s u r e s \ F a c t o r   d e   P l a n t a & g t ; 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 F a c t o r   d e   P l a n t a & g t ; - & l t ; M e a s u r e s \ F a c t o r   d e   P l a n t a & g t ; \ C O L U M N 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 F a c t o r   d e   P l a n t a & g t ; - & l t ; M e a s u r e s \ F a c t o r   d e   P l a n t a & g t ; \ M E A S U R E 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 H o r a s   d e   G e n e r a c i � n & g t ; - & l t ; M e a s u r e s \ H o r a s   d e   G e n e r a c i � n & g t ; 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 H o r a s   d e   G e n e r a c i � n & g t ; - & l t ; M e a s u r e s \ H o r a s   d e   G e n e r a c i � n & g t ; \ C O L U M N 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 H o r a s   d e   G e n e r a c i � n & g t ; - & l t ; M e a s u r e s \ H o r a s   d e   G e n e r a c i � n & g t ; \ M E A S U R E 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 D i f #   P r o m e d i o   L e c t #   G e n e r a c i � n & g t ; - & l t ; M e a s u r e s \ D i f #   P r o m e d i o   L e c t #   G e n e r a c i � n & g t ; 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 D i f #   P r o m e d i o   L e c t #   G e n e r a c i � n & g t ; - & l t ; M e a s u r e s \ D i f #   P r o m e d i o   L e c t #   G e n e r a c i � n & g t ; \ C O L U M N 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 D i f #   P r o m e d i o   L e c t #   G e n e r a c i � n & g t ; - & l t ; M e a s u r e s \ D i f #   P r o m e d i o   L e c t #   G e n e r a c i � n & g t ; \ M E A S U R E 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 D i f #   P r o m e d i o   L e c t #   C o n s u m o & g t ; - & l t ; M e a s u r e s \ D i f #   P r o m e d i o   L e c t #   C o n s u m o & g t ; 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 D i f #   P r o m e d i o   L e c t #   C o n s u m o & g t ; - & l t ; M e a s u r e s \ D i f #   P r o m e d i o   L e c t #   C o n s u m o & g t ; \ C O L U M N 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 D i f #   P r o m e d i o   L e c t #   C o n s u m o & g t ; - & l t ; M e a s u r e s \ D i f #   P r o m e d i o   L e c t #   C o n s u m o & g t ; \ M E A S U R E 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 %   D i f #   L e c t #   G e n e r a c i � n & g t ; - & l t ; M e a s u r e s \ %   D i f #   L e c t #   G e n e r a c i � n & g t ; 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 %   D i f #   L e c t #   G e n e r a c i � n & g t ; - & l t ; M e a s u r e s \ %   D i f #   L e c t #   G e n e r a c i � n & g t ; \ C O L U M N 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 %   D i f #   L e c t #   G e n e r a c i � n & g t ; - & l t ; M e a s u r e s \ %   D i f #   L e c t #   G e n e r a c i � n & g t ; \ M E A S U R E 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 %   D i f #   L e c t #   C o n s u m o & g t ; - & l t ; M e a s u r e s \ %   D i f #   L e c t #   C o n s u m o & g t ; 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 %   D i f #   L e c t #   C o n s u m o & g t ; - & l t ; M e a s u r e s \ %   D i f #   L e c t #   C o n s u m o & g t ; \ C O L U M N 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 %   D i f #   L e c t #   C o n s u m o & g t ; - & l t ; M e a s u r e s \ %   D i f #   L e c t #   C o n s u m o & g t ; \ M E A S U R E 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 F a c t o r   d e   P l a n t a & g t ; - & l t ; M e a s u r e s \ F a c t o r   d e   P l a n t a & g t ; 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 L i n k s \ & l t ; C o l u m n s \ P r o m e d i o   d e   F a c t o r   d e   P l a n t a & g t ; - & l t ; M e a s u r e s \ F a c t o r   d e   P l a n t a & g t ; \ C O L U M N 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 F a c t o r   d e   P l a n t a & g t ; - & l t ; M e a s u r e s \ F a c t o r   d e   P l a n t a & g t ; \ M E A S U R E 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 %   D i f #   L e c t #   G e n e r a c i � n & g t ; - & l t ; M e a s u r e s \ %   D i f #   L e c t #   G e n e r a c i � n & g t ; 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 L i n k s \ & l t ; C o l u m n s \ P r o m e d i o   d e   %   D i f #   L e c t #   G e n e r a c i � n & g t ; - & l t ; M e a s u r e s \ %   D i f #   L e c t #   G e n e r a c i � n & g t ; \ C O L U M N 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 %   D i f #   L e c t #   G e n e r a c i � n & g t ; - & l t ; M e a s u r e s \ %   D i f #   L e c t #   G e n e r a c i � n & g t ; \ M E A S U R E 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 N o   E n v � o   L e c t #   M e d #   P p a l & g t ; - & l t ; M e a s u r e s \ N o   E n v � o   L e c t #   M e d #   P p a l & g t ; 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 N o   E n v � o   L e c t #   M e d #   P p a l & g t ; - & l t ; M e a s u r e s \ N o   E n v � o   L e c t #   M e d #   P p a l & g t ; \ C O L U M N 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 N o   E n v � o   L e c t #   M e d #   P p a l & g t ; - & l t ; M e a s u r e s \ N o   E n v � o   L e c t #   M e d #   P p a l & g t ; \ M E A S U R E 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 N o   E n v � o   L e c t #   M e d #   R p d o & g t ; - & l t ; M e a s u r e s \ N o   E n v � o   L e c t #   M e d #   R p d o & g t ; 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 N o   E n v � o   L e c t #   M e d #   R p d o & g t ; - & l t ; M e a s u r e s \ N o   E n v � o   L e c t #   M e d #   R p d o & g t ; \ C O L U M N 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 N o   E n v � o   L e c t #   M e d #   R p d o & g t ; - & l t ; M e a s u r e s \ N o   E n v � o   L e c t #   M e d #   R p d o & g t ; \ M E A S U R E 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 N o   E n v � o   L e c t #   M e d #   P p a l & g t ; - & l t ; M e a s u r e s \ N o   E n v � o   L e c t #   M e d #   P p a l & g t ; 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 N o   E n v � o   L e c t #   M e d #   P p a l & g t ; - & l t ; M e a s u r e s \ N o   E n v � o   L e c t #   M e d #   P p a l & g t ; \ C O L U M N 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 N o   E n v � o   L e c t #   M e d #   P p a l & g t ; - & l t ; M e a s u r e s \ N o   E n v � o   L e c t #   M e d #   P p a l & g t ; \ M E A S U R E 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 N o   E n v � o   L e c t #   M e d #   R p d o & g t ; - & l t ; M e a s u r e s \ N o   E n v � o   L e c t #   M e d #   R p d o & g t ; 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 L i n k s \ & l t ; C o l u m n s \ R e c u e n t o   d e   N o   E n v � o   L e c t #   M e d #   R p d o & g t ; - & l t ; M e a s u r e s \ N o   E n v � o   L e c t #   M e d #   R p d o & g t ; \ C O L U M N 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 L i n k s \ & l t ; C o l u m n s \ R e c u e n t o   d e   N o   E n v � o   L e c t #   M e d #   R p d o & g t ; - & l t ; M e a s u r e s \ N o   E n v � o   L e c t #   M e d #   R p d o & g t ; \ M E A S U R E 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 C r � t i c a   d e   L e c t u r a s & g t ; - & l t ; M e a s u r e s \ C r � t i c a   d e   L e c t u r a s & g t ; 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 C r � t i c a   d e   L e c t u r a s & g t ; - & l t ; M e a s u r e s \ C r � t i c a   d e   L e c t u r a s & g t ; \ C O L U M N 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 C r � t i c a   d e   L e c t u r a s & g t ; - & l t ; M e a s u r e s \ C r � t i c a   d e   L e c t u r a s & g t ; \ M E A S U R E 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 E v e n t o s   D i f #   L e c t #   G e n e r a c i � n & g t ; - & l t ; M e a s u r e s \ E v e n t o s   D i f #   L e c t #   G e n e r a c i � n & g t ; 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 E v e n t o s   D i f #   L e c t #   G e n e r a c i � n & g t ; - & l t ; M e a s u r e s \ E v e n t o s   D i f #   L e c t #   G e n e r a c i � n & g t ; \ C O L U M N 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 E v e n t o s   D i f #   L e c t #   G e n e r a c i � n & g t ; - & l t ; M e a s u r e s \ E v e n t o s   D i f #   L e c t #   G e n e r a c i � n & g t ; \ M E A S U R E 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 E v e n t o s   D i f #   L e c t #   C o n s u m o & g t ; - & l t ; M e a s u r e s \ E v e n t o s   D i f #   L e c t #   C o n s u m o & g t ; 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 E v e n t o s   D i f #   L e c t #   C o n s u m o & g t ; - & l t ; M e a s u r e s \ E v e n t o s   D i f #   L e c t #   C o n s u m o & g t ; \ C O L U M N 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 E v e n t o s   D i f #   L e c t #   C o n s u m o & g t ; - & l t ; M e a s u r e s \ E v e n t o s   D i f #   L e c t #   C o n s u m o & g t ; \ M E A S U R E 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 D i f #   P r o m e d i o   L e c t #   G e n e r a c i � n & g t ; - & l t ; M e a s u r e s \ D i f #   P r o m e d i o   L e c t #   G e n e r a c i � n & g t ; 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 L i n k s \ & l t ; C o l u m n s \ P r o m e d i o   d e   D i f #   P r o m e d i o   L e c t #   G e n e r a c i � n & g t ; - & l t ; M e a s u r e s \ D i f #   P r o m e d i o   L e c t #   G e n e r a c i � n & g t ; \ C O L U M N 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 D i f #   P r o m e d i o   L e c t #   G e n e r a c i � n & g t ; - & l t ; M e a s u r e s \ D i f #   P r o m e d i o   L e c t #   G e n e r a c i � n & g t ; \ M E A S U R E 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 D i f #   P r o m e d i o   L e c t #   C o n s u m o & g t ; - & l t ; M e a s u r e s \ D i f #   P r o m e d i o   L e c t #   C o n s u m o & g t ; 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 L i n k s \ & l t ; C o l u m n s \ P r o m e d i o   d e   D i f #   P r o m e d i o   L e c t #   C o n s u m o & g t ; - & l t ; M e a s u r e s \ D i f #   P r o m e d i o   L e c t #   C o n s u m o & g t ; \ C O L U M N 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 D i f #   P r o m e d i o   L e c t #   C o n s u m o & g t ; - & l t ; M e a s u r e s \ D i f #   P r o m e d i o   L e c t #   C o n s u m o & g t ; \ M E A S U R E 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 L i n k s \ & l t ; C o l u m n s \ M � x .   d e   D i f #   P r o m e d i o   L e c t #   G e n e r a c i � n & g t ; - & l t ; M e a s u r e s \ D i f #   P r o m e d i o   L e c t #   G e n e r a c i � n & g t ; 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 L i n k s \ & l t ; C o l u m n s \ M � x .   d e   D i f #   P r o m e d i o   L e c t #   G e n e r a c i � n & g t ; - & l t ; M e a s u r e s \ D i f #   P r o m e d i o   L e c t #   G e n e r a c i � n & g t ; \ C O L U M N 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 L i n k s \ & l t ; C o l u m n s \ M � x .   d e   D i f #   P r o m e d i o   L e c t #   G e n e r a c i � n & g t ; - & l t ; M e a s u r e s \ D i f #   P r o m e d i o   L e c t #   G e n e r a c i � n & g t ; \ M E A S U R E 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 L i n k s \ & l t ; C o l u m n s \ M � x .   d e   D i f #   P r o m e d i o   L e c t #   C o n s u m o & g t ; - & l t ; M e a s u r e s \ D i f #   P r o m e d i o   L e c t #   C o n s u m o & g t ; 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 L i n k s \ & l t ; C o l u m n s \ M � x .   d e   D i f #   P r o m e d i o   L e c t #   C o n s u m o & g t ; - & l t ; M e a s u r e s \ D i f #   P r o m e d i o   L e c t #   C o n s u m o & g t ; \ C O L U M N 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 L i n k s \ & l t ; C o l u m n s \ M � x .   d e   D i f #   P r o m e d i o   L e c t #   C o n s u m o & g t ; - & l t ; M e a s u r e s \ D i f #   P r o m e d i o   L e c t #   C o n s u m o & g t ; \ M E A S U R E 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 %   D i f #   L e c t #   C o n s u m o & g t ; - & l t ; M e a s u r e s \ %   D i f #   L e c t #   C o n s u m o & g t ; 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 L i n k s \ & l t ; C o l u m n s \ P r o m e d i o   d e   %   D i f #   L e c t #   C o n s u m o & g t ; - & l t ; M e a s u r e s \ %   D i f #   L e c t #   C o n s u m o & g t ; \ C O L U M N 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 L i n k s \ & l t ; C o l u m n s \ P r o m e d i o   d e   %   D i f #   L e c t #   C o n s u m o & g t ; - & l t ; M e a s u r e s \ %   D i f #   L e c t #   C o n s u m o & g t ; \ M E A S U R E 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 C o l u m n s \ F e c h a < / K e y > < / D i a g r a m O b j e c t K e y > < D i a g r a m O b j e c t K e y > < K e y > C o l u m n s \ A � o < / K e y > < / D i a g r a m O b j e c t K e y > < D i a g r a m O b j e c t K e y > < K e y > C o l u m n s \ N o   M e s < / K e y > < / D i a g r a m O b j e c t K e y > < D i a g r a m O b j e c t K e y > < K e y > C o l u m n s \ M e s < / K e y > < / D i a g r a m O b j e c t K e y > < D i a g r a m O b j e c t K e y > < K e y > C o l u m n s \ M M M - Y Y Y Y < / K e y > < / D i a g r a m O b j e c t K e y > < D i a g r a m O b j e c t K e y > < K e y > C o l u m n s \ N o   D � a   d e   l a   S e m a n a < / K e y > < / D i a g r a m O b j e c t K e y > < D i a g r a m O b j e c t K e y > < K e y > C o l u m n s \ D � a   d e   l a   S e m a n a 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  M e s 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  D � a   d e   l a  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d 8 1 e e 2 5 - 2 8 e 1 - 4 3 7 3 - 9 b 9 0 - d 2 b e 6 1 2 7 0 3 e d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S u b c o l u m n s > < i t e m > < R o l e > V a l u e < / R o l e > < D i s p l a y N a m e > V a l o r   d e   M e d i d a   1 < / D i s p l a y N a m e > < V i s i b l e > F a l s e < / V i s i b l e > < / i t e m > < i t e m > < R o l e > S t a t u s < / R o l e > < D i s p l a y N a m e > E s t a d o   d e   M e d i d a   1 < / D i s p l a y N a m e > < V i s i b l e > F a l s e < / V i s i b l e > < / i t e m > < i t e m > < R o l e > G o a l < / R o l e > < D i s p l a y N a m e > D e s t i n o   d e   M e d i d a   1 < / D i s p l a y N a m e > < V i s i b l e > F a l s e < / V i s i b l e > < / i t e m > < / S u b c o l u m n s > < / i t e m > < i t e m > < M e a s u r e N a m e > M e d i d a   2 < / M e a s u r e N a m e > < D i s p l a y N a m e > M e d i d a   2 < / D i s p l a y N a m e > < V i s i b l e > F a l s e < / V i s i b l e > < S u b c o l u m n s > < i t e m > < R o l e > V a l u e < / R o l e > < D i s p l a y N a m e > V a l o r   d e   M e d i d a   2 < / D i s p l a y N a m e > < V i s i b l e > F a l s e < / V i s i b l e > < / i t e m > < i t e m > < R o l e > S t a t u s < / R o l e > < D i s p l a y N a m e > E s t a d o   d e   M e d i d a   2 < / D i s p l a y N a m e > < V i s i b l e > F a l s e < / V i s i b l e > < / i t e m > < i t e m > < R o l e > G o a l < / R o l e > < D i s p l a y N a m e > D e s t i n o   d e   M e d i d a   2 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D a t o s M e n s u a l e s _ 8 f 8 a 8 d b d - 0 8 f 5 - 4 f 9 2 - a 4 6 4 - 1 a f 2 d a c a f b 0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 M e s A � o < / s t r i n g > < / k e y > < v a l u e > < i n t > 8 7 < / i n t > < / v a l u e > < / i t e m > < i t e m > < k e y > < s t r i n g > G e n e r a c i � n < / s t r i n g > < / k e y > < v a l u e > < i n t > 1 0 7 < / i n t > < / v a l u e > < / i t e m > < i t e m > < k e y > < s t r i n g > C o n s u m o < / s t r i n g > < / k e y > < v a l u e > < i n t > 9 4 < / i n t > < / v a l u e > < / i t e m > < i t e m > < k e y > < s t r i n g > H o r a s   d e   G e n e r a c i � n < / s t r i n g > < / k e y > < v a l u e > < i n t > 1 6 4 < / i n t > < / v a l u e > < / i t e m > < i t e m > < k e y > < s t r i n g > F a c t o r   d e   P l a n t a < / s t r i n g > < / k e y > < v a l u e > < i n t > 1 3 5 < / i n t > < / v a l u e > < / i t e m > < i t e m > < k e y > < s t r i n g > C r � t i c a   d e   L e c t u r a s < / s t r i n g > < / k e y > < v a l u e > < i n t > 1 4 6 < / i n t > < / v a l u e > < / i t e m > < i t e m > < k e y > < s t r i n g > D i f #   P r o m e d i o   L e c t #   G e n e r a c i � n < / s t r i n g > < / k e y > < v a l u e > < i n t > 2 3 4 < / i n t > < / v a l u e > < / i t e m > < i t e m > < k e y > < s t r i n g > D i f #   P r o m e d i o   L e c t #   C o n s u m o < / s t r i n g > < / k e y > < v a l u e > < i n t > 2 2 1 < / i n t > < / v a l u e > < / i t e m > < i t e m > < k e y > < s t r i n g > %   D i f #   L e c t #   G e n e r a c i � n < / s t r i n g > < / k e y > < v a l u e > < i n t > 1 8 4 < / i n t > < / v a l u e > < / i t e m > < i t e m > < k e y > < s t r i n g > %   D i f #   L e c t #   C o n s u m o < / s t r i n g > < / k e y > < v a l u e > < i n t > 1 7 1 < / i n t > < / v a l u e > < / i t e m > < i t e m > < k e y > < s t r i n g > E v e n t o s   D i f #   L e c t #   G e n e r a c i � n < / s t r i n g > < / k e y > < v a l u e > < i n t > 2 2 2 < / i n t > < / v a l u e > < / i t e m > < i t e m > < k e y > < s t r i n g > E v e n t o s   D i f #   L e c t #   C o n s u m o < / s t r i n g > < / k e y > < v a l u e > < i n t > 2 0 9 < / i n t > < / v a l u e > < / i t e m > < i t e m > < k e y > < s t r i n g > N o   E n v � o   L e c t #   M e d #   P p a l < / s t r i n g > < / k e y > < v a l u e > < i n t > 1 9 3 < / i n t > < / v a l u e > < / i t e m > < i t e m > < k e y > < s t r i n g > N o   E n v � o   L e c t #   M e d #   R p d o < / s t r i n g > < / k e y > < v a l u e > < i n t > 1 9 8 < / i n t > < / v a l u e > < / i t e m > < / C o l u m n W i d t h s > < C o l u m n D i s p l a y I n d e x > < i t e m > < k e y > < s t r i n g > M e s A � o < / s t r i n g > < / k e y > < v a l u e > < i n t > 0 < / i n t > < / v a l u e > < / i t e m > < i t e m > < k e y > < s t r i n g > G e n e r a c i � n < / s t r i n g > < / k e y > < v a l u e > < i n t > 1 < / i n t > < / v a l u e > < / i t e m > < i t e m > < k e y > < s t r i n g > C o n s u m o < / s t r i n g > < / k e y > < v a l u e > < i n t > 2 < / i n t > < / v a l u e > < / i t e m > < i t e m > < k e y > < s t r i n g > H o r a s   d e   G e n e r a c i � n < / s t r i n g > < / k e y > < v a l u e > < i n t > 3 < / i n t > < / v a l u e > < / i t e m > < i t e m > < k e y > < s t r i n g > F a c t o r   d e   P l a n t a < / s t r i n g > < / k e y > < v a l u e > < i n t > 4 < / i n t > < / v a l u e > < / i t e m > < i t e m > < k e y > < s t r i n g > C r � t i c a   d e   L e c t u r a s < / s t r i n g > < / k e y > < v a l u e > < i n t > 5 < / i n t > < / v a l u e > < / i t e m > < i t e m > < k e y > < s t r i n g > D i f #   P r o m e d i o   L e c t #   G e n e r a c i � n < / s t r i n g > < / k e y > < v a l u e > < i n t > 6 < / i n t > < / v a l u e > < / i t e m > < i t e m > < k e y > < s t r i n g > D i f #   P r o m e d i o   L e c t #   C o n s u m o < / s t r i n g > < / k e y > < v a l u e > < i n t > 7 < / i n t > < / v a l u e > < / i t e m > < i t e m > < k e y > < s t r i n g > %   D i f #   L e c t #   G e n e r a c i � n < / s t r i n g > < / k e y > < v a l u e > < i n t > 8 < / i n t > < / v a l u e > < / i t e m > < i t e m > < k e y > < s t r i n g > %   D i f #   L e c t #   C o n s u m o < / s t r i n g > < / k e y > < v a l u e > < i n t > 9 < / i n t > < / v a l u e > < / i t e m > < i t e m > < k e y > < s t r i n g > E v e n t o s   D i f #   L e c t #   G e n e r a c i � n < / s t r i n g > < / k e y > < v a l u e > < i n t > 1 0 < / i n t > < / v a l u e > < / i t e m > < i t e m > < k e y > < s t r i n g > E v e n t o s   D i f #   L e c t #   C o n s u m o < / s t r i n g > < / k e y > < v a l u e > < i n t > 1 1 < / i n t > < / v a l u e > < / i t e m > < i t e m > < k e y > < s t r i n g > N o   E n v � o   L e c t #   M e d #   P p a l < / s t r i n g > < / k e y > < v a l u e > < i n t > 1 2 < / i n t > < / v a l u e > < / i t e m > < i t e m > < k e y > < s t r i n g > N o   E n v � o   L e c t #   M e d #   R p d o 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7 4 e a 2 1 f 3 - 7 d e 8 - 4 e 4 4 - b 4 7 b - 6 6 b 5 8 6 c 2 1 4 5 d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S u b c o l u m n s > < i t e m > < R o l e > V a l u e < / R o l e > < D i s p l a y N a m e > V a l o r   d e   M e d i d a   1 < / D i s p l a y N a m e > < V i s i b l e > F a l s e < / V i s i b l e > < / i t e m > < i t e m > < R o l e > S t a t u s < / R o l e > < D i s p l a y N a m e > E s t a d o   d e   M e d i d a   1 < / D i s p l a y N a m e > < V i s i b l e > F a l s e < / V i s i b l e > < / i t e m > < i t e m > < R o l e > G o a l < / R o l e > < D i s p l a y N a m e > D e s t i n o   d e   M e d i d a   1 < / D i s p l a y N a m e > < V i s i b l e > F a l s e < / V i s i b l e > < / i t e m > < / S u b c o l u m n s > < / i t e m > < i t e m > < M e a s u r e N a m e > M e d i d a   2 < / M e a s u r e N a m e > < D i s p l a y N a m e > M e d i d a   2 < / D i s p l a y N a m e > < V i s i b l e > F a l s e < / V i s i b l e > < S u b c o l u m n s > < i t e m > < R o l e > V a l u e < / R o l e > < D i s p l a y N a m e > V a l o r   d e   M e d i d a   2 < / D i s p l a y N a m e > < V i s i b l e > F a l s e < / V i s i b l e > < / i t e m > < i t e m > < R o l e > S t a t u s < / R o l e > < D i s p l a y N a m e > E s t a d o   d e   M e d i d a   2 < / D i s p l a y N a m e > < V i s i b l e > F a l s e < / V i s i b l e > < / i t e m > < i t e m > < R o l e > G o a l < / R o l e > < D i s p l a y N a m e > D e s t i n o   d e   M e d i d a   2 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8 7 3 5 7 e 0 3 - 2 c c 6 - 4 3 9 c - b e 9 c - f 3 6 b d d 0 3 1 4 9 5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S u b c o l u m n s > < i t e m > < R o l e > V a l u e < / R o l e > < D i s p l a y N a m e > V a l o r   d e   M e d i d a   1 < / D i s p l a y N a m e > < V i s i b l e > F a l s e < / V i s i b l e > < / i t e m > < i t e m > < R o l e > S t a t u s < / R o l e > < D i s p l a y N a m e > E s t a d o   d e   M e d i d a   1 < / D i s p l a y N a m e > < V i s i b l e > F a l s e < / V i s i b l e > < / i t e m > < i t e m > < R o l e > G o a l < / R o l e > < D i s p l a y N a m e > D e s t i n o   d e   M e d i d a   1 < / D i s p l a y N a m e > < V i s i b l e > F a l s e < / V i s i b l e > < / i t e m > < / S u b c o l u m n s > < / i t e m > < i t e m > < M e a s u r e N a m e > M e d i d a   2 < / M e a s u r e N a m e > < D i s p l a y N a m e > M e d i d a   2 < / D i s p l a y N a m e > < V i s i b l e > F a l s e < / V i s i b l e > < S u b c o l u m n s > < i t e m > < R o l e > V a l u e < / R o l e > < D i s p l a y N a m e > V a l o r   d e   M e d i d a   2 < / D i s p l a y N a m e > < V i s i b l e > F a l s e < / V i s i b l e > < / i t e m > < i t e m > < R o l e > S t a t u s < / R o l e > < D i s p l a y N a m e > E s t a d o   d e   M e d i d a   2 < / D i s p l a y N a m e > < V i s i b l e > F a l s e < / V i s i b l e > < / i t e m > < i t e m > < R o l e > G o a l < / R o l e > < D i s p l a y N a m e > D e s t i n o   d e   M e d i d a   2 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4 1 d f 5 b 5 4 - b 7 5 7 - 4 f c 5 - 8 9 3 9 - d 0 0 6 3 e 7 7 6 f a e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S u b c o l u m n s > < i t e m > < R o l e > V a l u e < / R o l e > < D i s p l a y N a m e > V a l o r   d e   M e d i d a   1 < / D i s p l a y N a m e > < V i s i b l e > F a l s e < / V i s i b l e > < / i t e m > < i t e m > < R o l e > S t a t u s < / R o l e > < D i s p l a y N a m e > E s t a d o   d e   M e d i d a   1 < / D i s p l a y N a m e > < V i s i b l e > F a l s e < / V i s i b l e > < / i t e m > < i t e m > < R o l e > G o a l < / R o l e > < D i s p l a y N a m e > D e s t i n o   d e   M e d i d a   1 < / D i s p l a y N a m e > < V i s i b l e > F a l s e < / V i s i b l e > < / i t e m > < / S u b c o l u m n s > < / i t e m > < i t e m > < M e a s u r e N a m e > M e d i d a   2 < / M e a s u r e N a m e > < D i s p l a y N a m e > M e d i d a   2 < / D i s p l a y N a m e > < V i s i b l e > F a l s e < / V i s i b l e > < S u b c o l u m n s > < i t e m > < R o l e > V a l u e < / R o l e > < D i s p l a y N a m e > V a l o r   d e   M e d i d a   2 < / D i s p l a y N a m e > < V i s i b l e > F a l s e < / V i s i b l e > < / i t e m > < i t e m > < R o l e > S t a t u s < / R o l e > < D i s p l a y N a m e > E s t a d o   d e   M e d i d a   2 < / D i s p l a y N a m e > < V i s i b l e > F a l s e < / V i s i b l e > < / i t e m > < i t e m > < R o l e > G o a l < / R o l e > < D i s p l a y N a m e > D e s t i n o   d e   M e d i d a   2 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3 b b 6 8 3 2 d - 4 e c 6 - 4 2 8 e - 8 5 e f - 7 7 3 c e e 1 6 f 7 d 5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S u b c o l u m n s > < i t e m > < R o l e > V a l u e < / R o l e > < D i s p l a y N a m e > V a l o r   d e   M e d i d a   1 < / D i s p l a y N a m e > < V i s i b l e > F a l s e < / V i s i b l e > < / i t e m > < i t e m > < R o l e > S t a t u s < / R o l e > < D i s p l a y N a m e > E s t a d o   d e   M e d i d a   1 < / D i s p l a y N a m e > < V i s i b l e > F a l s e < / V i s i b l e > < / i t e m > < i t e m > < R o l e > G o a l < / R o l e > < D i s p l a y N a m e > D e s t i n o   d e   M e d i d a   1 < / D i s p l a y N a m e > < V i s i b l e > F a l s e < / V i s i b l e > < / i t e m > < / S u b c o l u m n s > < / i t e m > < i t e m > < M e a s u r e N a m e > M e d i d a   2 < / M e a s u r e N a m e > < D i s p l a y N a m e > M e d i d a   2 < / D i s p l a y N a m e > < V i s i b l e > F a l s e < / V i s i b l e > < S u b c o l u m n s > < i t e m > < R o l e > V a l u e < / R o l e > < D i s p l a y N a m e > V a l o r   d e   M e d i d a   2 < / D i s p l a y N a m e > < V i s i b l e > F a l s e < / V i s i b l e > < / i t e m > < i t e m > < R o l e > S t a t u s < / R o l e > < D i s p l a y N a m e > E s t a d o   d e   M e d i d a   2 < / D i s p l a y N a m e > < V i s i b l e > F a l s e < / V i s i b l e > < / i t e m > < i t e m > < R o l e > G o a l < / R o l e > < D i s p l a y N a m e > D e s t i n o   d e   M e d i d a   2 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I n f o r m e L e c t u r a s _ b 6 b 2 3 c d 5 - b 8 c 4 - 4 1 4 0 - a 8 5 a - 3 4 2 c b 6 b 2 3 9 e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 C a l e n d a r i o < / s t r i n g > < / k e y > < v a l u e > < i n t > 1 0 3 < / i n t > < / v a l u e > < / i t e m > < i t e m > < k e y > < s t r i n g > M e s A � o < / s t r i n g > < / k e y > < v a l u e > < i n t > 8 7 < / i n t > < / v a l u e > < / i t e m > < i t e m > < k e y > < s t r i n g > E n e r g � a < / s t r i n g > < / k e y > < v a l u e > < i n t > 8 1 < / i n t > < / v a l u e > < / i t e m > < i t e m > < k e y > < s t r i n g > O b s e r v a c i � n < / s t r i n g > < / k e y > < v a l u e > < i n t > 1 1 3 < / i n t > < / v a l u e > < / i t e m > < i t e m > < k e y > < s t r i n g > H o r a   0 1 < / s t r i n g > < / k e y > < v a l u e > < i n t > 8 2 < / i n t > < / v a l u e > < / i t e m > < i t e m > < k e y > < s t r i n g > H o r a   0 2 < / s t r i n g > < / k e y > < v a l u e > < i n t > 8 2 < / i n t > < / v a l u e > < / i t e m > < i t e m > < k e y > < s t r i n g > H o r a   0 3 < / s t r i n g > < / k e y > < v a l u e > < i n t > 8 2 < / i n t > < / v a l u e > < / i t e m > < i t e m > < k e y > < s t r i n g > H o r a   0 4 < / s t r i n g > < / k e y > < v a l u e > < i n t > 8 2 < / i n t > < / v a l u e > < / i t e m > < i t e m > < k e y > < s t r i n g > H o r a   0 5 < / s t r i n g > < / k e y > < v a l u e > < i n t > 8 2 < / i n t > < / v a l u e > < / i t e m > < i t e m > < k e y > < s t r i n g > H o r a   0 6 < / s t r i n g > < / k e y > < v a l u e > < i n t > 8 2 < / i n t > < / v a l u e > < / i t e m > < i t e m > < k e y > < s t r i n g > H o r a   0 7 < / s t r i n g > < / k e y > < v a l u e > < i n t > 8 2 < / i n t > < / v a l u e > < / i t e m > < i t e m > < k e y > < s t r i n g > H o r a   0 8 < / s t r i n g > < / k e y > < v a l u e > < i n t > 8 2 < / i n t > < / v a l u e > < / i t e m > < i t e m > < k e y > < s t r i n g > H o r a   0 9 < / s t r i n g > < / k e y > < v a l u e > < i n t > 8 2 < / i n t > < / v a l u e > < / i t e m > < i t e m > < k e y > < s t r i n g > H o r a   1 0 < / s t r i n g > < / k e y > < v a l u e > < i n t > 8 2 < / i n t > < / v a l u e > < / i t e m > < i t e m > < k e y > < s t r i n g > H o r a   1 1 < / s t r i n g > < / k e y > < v a l u e > < i n t > 8 2 < / i n t > < / v a l u e > < / i t e m > < i t e m > < k e y > < s t r i n g > H o r a   1 2 < / s t r i n g > < / k e y > < v a l u e > < i n t > 8 2 < / i n t > < / v a l u e > < / i t e m > < i t e m > < k e y > < s t r i n g > H o r a   1 3 < / s t r i n g > < / k e y > < v a l u e > < i n t > 8 2 < / i n t > < / v a l u e > < / i t e m > < i t e m > < k e y > < s t r i n g > H o r a   1 4 < / s t r i n g > < / k e y > < v a l u e > < i n t > 8 2 < / i n t > < / v a l u e > < / i t e m > < i t e m > < k e y > < s t r i n g > H o r a   1 5 < / s t r i n g > < / k e y > < v a l u e > < i n t > 8 2 < / i n t > < / v a l u e > < / i t e m > < i t e m > < k e y > < s t r i n g > H o r a   1 6 < / s t r i n g > < / k e y > < v a l u e > < i n t > 8 2 < / i n t > < / v a l u e > < / i t e m > < i t e m > < k e y > < s t r i n g > H o r a   1 7 < / s t r i n g > < / k e y > < v a l u e > < i n t > 8 2 < / i n t > < / v a l u e > < / i t e m > < i t e m > < k e y > < s t r i n g > H o r a   1 8 < / s t r i n g > < / k e y > < v a l u e > < i n t > 8 2 < / i n t > < / v a l u e > < / i t e m > < i t e m > < k e y > < s t r i n g > H o r a   1 9 < / s t r i n g > < / k e y > < v a l u e > < i n t > 8 2 < / i n t > < / v a l u e > < / i t e m > < i t e m > < k e y > < s t r i n g > H o r a   2 0 < / s t r i n g > < / k e y > < v a l u e > < i n t > 8 2 < / i n t > < / v a l u e > < / i t e m > < i t e m > < k e y > < s t r i n g > H o r a   2 1 < / s t r i n g > < / k e y > < v a l u e > < i n t > 8 2 < / i n t > < / v a l u e > < / i t e m > < i t e m > < k e y > < s t r i n g > H o r a   2 2 < / s t r i n g > < / k e y > < v a l u e > < i n t > 8 2 < / i n t > < / v a l u e > < / i t e m > < i t e m > < k e y > < s t r i n g > H o r a   2 3 < / s t r i n g > < / k e y > < v a l u e > < i n t > 8 2 < / i n t > < / v a l u e > < / i t e m > < i t e m > < k e y > < s t r i n g > H o r a   2 4 < / s t r i n g > < / k e y > < v a l u e > < i n t > 8 2 < / i n t > < / v a l u e > < / i t e m > < i t e m > < k e y > < s t r i n g > E n e r g � a D i a r i a < / s t r i n g > < / k e y > < v a l u e > < i n t > 1 1 7 < / i n t > < / v a l u e > < / i t e m > < i t e m > < k e y > < s t r i n g > F a c t o r P l a n t a < / s t r i n g > < / k e y > < v a l u e > < i n t > 1 1 3 < / i n t > < / v a l u e > < / i t e m > < / C o l u m n W i d t h s > < C o l u m n D i s p l a y I n d e x > < i t e m > < k e y > < s t r i n g > C a l e n d a r i o < / s t r i n g > < / k e y > < v a l u e > < i n t > 0 < / i n t > < / v a l u e > < / i t e m > < i t e m > < k e y > < s t r i n g > M e s A � o < / s t r i n g > < / k e y > < v a l u e > < i n t > 1 < / i n t > < / v a l u e > < / i t e m > < i t e m > < k e y > < s t r i n g > E n e r g � a < / s t r i n g > < / k e y > < v a l u e > < i n t > 2 < / i n t > < / v a l u e > < / i t e m > < i t e m > < k e y > < s t r i n g > O b s e r v a c i � n < / s t r i n g > < / k e y > < v a l u e > < i n t > 3 < / i n t > < / v a l u e > < / i t e m > < i t e m > < k e y > < s t r i n g > H o r a   0 1 < / s t r i n g > < / k e y > < v a l u e > < i n t > 4 < / i n t > < / v a l u e > < / i t e m > < i t e m > < k e y > < s t r i n g > H o r a   0 2 < / s t r i n g > < / k e y > < v a l u e > < i n t > 5 < / i n t > < / v a l u e > < / i t e m > < i t e m > < k e y > < s t r i n g > H o r a   0 3 < / s t r i n g > < / k e y > < v a l u e > < i n t > 6 < / i n t > < / v a l u e > < / i t e m > < i t e m > < k e y > < s t r i n g > H o r a   0 4 < / s t r i n g > < / k e y > < v a l u e > < i n t > 7 < / i n t > < / v a l u e > < / i t e m > < i t e m > < k e y > < s t r i n g > H o r a   0 5 < / s t r i n g > < / k e y > < v a l u e > < i n t > 8 < / i n t > < / v a l u e > < / i t e m > < i t e m > < k e y > < s t r i n g > H o r a   0 6 < / s t r i n g > < / k e y > < v a l u e > < i n t > 9 < / i n t > < / v a l u e > < / i t e m > < i t e m > < k e y > < s t r i n g > H o r a   0 7 < / s t r i n g > < / k e y > < v a l u e > < i n t > 1 0 < / i n t > < / v a l u e > < / i t e m > < i t e m > < k e y > < s t r i n g > H o r a   0 8 < / s t r i n g > < / k e y > < v a l u e > < i n t > 1 1 < / i n t > < / v a l u e > < / i t e m > < i t e m > < k e y > < s t r i n g > H o r a   0 9 < / s t r i n g > < / k e y > < v a l u e > < i n t > 1 2 < / i n t > < / v a l u e > < / i t e m > < i t e m > < k e y > < s t r i n g > H o r a   1 0 < / s t r i n g > < / k e y > < v a l u e > < i n t > 1 3 < / i n t > < / v a l u e > < / i t e m > < i t e m > < k e y > < s t r i n g > H o r a   1 1 < / s t r i n g > < / k e y > < v a l u e > < i n t > 1 4 < / i n t > < / v a l u e > < / i t e m > < i t e m > < k e y > < s t r i n g > H o r a   1 2 < / s t r i n g > < / k e y > < v a l u e > < i n t > 1 5 < / i n t > < / v a l u e > < / i t e m > < i t e m > < k e y > < s t r i n g > H o r a   1 3 < / s t r i n g > < / k e y > < v a l u e > < i n t > 1 6 < / i n t > < / v a l u e > < / i t e m > < i t e m > < k e y > < s t r i n g > H o r a   1 4 < / s t r i n g > < / k e y > < v a l u e > < i n t > 1 7 < / i n t > < / v a l u e > < / i t e m > < i t e m > < k e y > < s t r i n g > H o r a   1 5 < / s t r i n g > < / k e y > < v a l u e > < i n t > 1 8 < / i n t > < / v a l u e > < / i t e m > < i t e m > < k e y > < s t r i n g > H o r a   1 6 < / s t r i n g > < / k e y > < v a l u e > < i n t > 1 9 < / i n t > < / v a l u e > < / i t e m > < i t e m > < k e y > < s t r i n g > H o r a   1 7 < / s t r i n g > < / k e y > < v a l u e > < i n t > 2 0 < / i n t > < / v a l u e > < / i t e m > < i t e m > < k e y > < s t r i n g > H o r a   1 8 < / s t r i n g > < / k e y > < v a l u e > < i n t > 2 1 < / i n t > < / v a l u e > < / i t e m > < i t e m > < k e y > < s t r i n g > H o r a   1 9 < / s t r i n g > < / k e y > < v a l u e > < i n t > 2 2 < / i n t > < / v a l u e > < / i t e m > < i t e m > < k e y > < s t r i n g > H o r a   2 0 < / s t r i n g > < / k e y > < v a l u e > < i n t > 2 3 < / i n t > < / v a l u e > < / i t e m > < i t e m > < k e y > < s t r i n g > H o r a   2 1 < / s t r i n g > < / k e y > < v a l u e > < i n t > 2 4 < / i n t > < / v a l u e > < / i t e m > < i t e m > < k e y > < s t r i n g > H o r a   2 2 < / s t r i n g > < / k e y > < v a l u e > < i n t > 2 5 < / i n t > < / v a l u e > < / i t e m > < i t e m > < k e y > < s t r i n g > H o r a   2 3 < / s t r i n g > < / k e y > < v a l u e > < i n t > 2 6 < / i n t > < / v a l u e > < / i t e m > < i t e m > < k e y > < s t r i n g > H o r a   2 4 < / s t r i n g > < / k e y > < v a l u e > < i n t > 2 7 < / i n t > < / v a l u e > < / i t e m > < i t e m > < k e y > < s t r i n g > E n e r g � a D i a r i a < / s t r i n g > < / k e y > < v a l u e > < i n t > 2 8 < / i n t > < / v a l u e > < / i t e m > < i t e m > < k e y > < s t r i n g > F a c t o r P l a n t a < / s t r i n g > < / k e y > < v a l u e > < i n t > 2 9 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 D a t o s M e n s u a l e s 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 D a t o s M e n s u a l e s 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 C o l u m n s \ H o r a s   d e   G e n e r a c i � n 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 C o l u m n s \ F a c t o r   d e   P l a n t a 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 C o l u m n s \ C r � t i c a   d e   L e c t u r a s 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 C o l u m n s \ D i f #   P r o m e d i o   L e c t #   G e n e r a c i � n 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 C o l u m n s \ D i f #   P r o m e d i o   L e c t #   C o n s u m o 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 D i f #   L e c t #   G e n e r a c i � n 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 D i f #   L e c t #   C o n s u m o 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  D i f #   L e c t #   G e n e r a c i � n 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  D i f #   L e c t #   C o n s u m o 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  E n v � o   L e c t #   M e d #   P p a l 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  E n v � o   L e c t #   M e d #   R p d o 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 I n f o r m e L e c t u r a s 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 I n f o r m e L e c t u r a s 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 C o l u m n s \ E n e r g � a 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 0 1 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 0 2 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 0 3 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 0 4 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 0 5 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 0 6 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 0 7 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 0 8 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 0 9 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 2 2 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  2 4 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 C o l u m n s \ E n e r g � a D i a r i a 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 C o l u m n s \ F a c t o r P l a n t a 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 R e s u m e n E v e n t o s C o n s u m o 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 R e s u m e n E v e n t o s C o n s u m o 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 C o l u m n s \ A t r i b u t o 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 C o l u m n s \ C o n s u m o # M e d # P p a l 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 C o l u m n s \ C o n s u m o # M e d # R p d o 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 C o l u m n s \ L e c t u r a s C o n s u m o 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 C o l u m n s \ N o E n v � o L e c t # M e d # P p a l 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 C o l u m n s \ N o E n v � o L e c t # M e d # R p d o 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 C o l u m n s \ H o r a s C o n s u m o 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 C o l u m n s \ % D i f e r e n c i a L e c t u r a s 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 C o l u m n s \ D i f e r e n c i a L e c t u r a s 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 C o l u m n s \ E v e n t o s D i f # L e c t # 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  ( a � o ) 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  ( � n d i c e   d e   m e s e s ) 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  ( m e s ) 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 R e s u m e n E v e n t o s G e n e r a c i � n 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 R e s u m e n E v e n t o s G e n e r a c i � n 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 C o l u m n s \ A t r i b u t o 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 C o l u m n s \ G e n e r a c i � n # M e d # P p a l 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 C o l u m n s \ G e n e r a c i � n # M e d # R p d o 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 C o l u m n s \ G e n e r a c i � n L e c t u r a s 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 C o l u m n s \ O b s e r v a c i � n 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 C o l u m n s \ N o E n v � o L e c t # M e d # P p a l 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 C o l u m n s \ N o E n v � o L e c t # M e d # R p d o 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 C o l u m n s \ F a c t o r P l a n t a 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 C o l u m n s \ 0 % & l t ; F P & l t ; 5 0 % 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 C o l u m n s \ H o r a s G e n e r a c i � n 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 C o l u m n s \ % D i f e r e n c i a L e c t u r a s 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 C o l u m n s \ D i f e r e n c i a L e c t u r a s 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 C o l u m n s \ D � a s M e s 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 C o l u m n s \ E v e n t o s D i f # L e c t # 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 C o l u m n s \ E v e n t o s 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  ( a � o ) 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  ( t r i m e s t r e ) 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  ( � n d i c e   d e   m e s e s ) 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 C o l u m n s \ C a l e n d a r i o   ( m e s ) 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 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 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 C o l u m n s \ D � a   d e   l a  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 D a t o s M e n s u a l e s _ 8 f 8 a 8 d b d - 0 8 f 5 - 4 f 9 2 - a 4 6 4 - 1 a f 2 d a c a f b 0 f 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 I n f o r m e L e c t u r a s _ b 6 b 2 3 c d 5 - b 8 c 4 - 4 1 4 0 - a 8 5 a - 3 4 2 c b 6 b 2 3 9 e 3 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 R e s u m e n E v e n t o s C o n s u m o _ a c 1 b 1 c a e - 4 3 5 b - 4 2 9 7 - 9 8 7 9 - d 2 a 0 b 1 8 4 b e 9 1 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 R e s u m e n E v e n t o s G e n e r a c i � n _ 2 f 7 b 4 9 5 b - 7 0 2 b - 4 6 1 b - b d b 6 - 3 d c 2 b 4 c 3 a 9 7 f 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 2 0 2 6 - 0 2 - 0 2 T 1 0 : 5 1 : 0 0 . 3 7 2 5 2 4 2 - 0 5 : 0 0 < / L a s t P r o c e s s e d T i m e > < / D a t a M o d e l i n g S a n d b o x . S e r i a l i z e d S a n d b o x E r r o r C a c h e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6.xml>��< ? x m l   v e r s i o n = " 1 . 0 "   e n c o d i n g = " U T F - 1 6 " ? > < G e m i n i   x m l n s = " h t t p : / / g e m i n i / p i v o t c u s t o m i z a t i o n / e e 7 1 7 9 e 1 - a 7 d d - 4 2 0 b - 9 c a 0 - 7 a 4 0 0 8 f e 5 3 a 7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S u b c o l u m n s > < i t e m > < R o l e > V a l u e < / R o l e > < D i s p l a y N a m e > V a l o r   d e   M e d i d a   1 < / D i s p l a y N a m e > < V i s i b l e > F a l s e < / V i s i b l e > < / i t e m > < i t e m > < R o l e > S t a t u s < / R o l e > < D i s p l a y N a m e > E s t a d o   d e   M e d i d a   1 < / D i s p l a y N a m e > < V i s i b l e > F a l s e < / V i s i b l e > < / i t e m > < i t e m > < R o l e > G o a l < / R o l e > < D i s p l a y N a m e > D e s t i n o   d e   M e d i d a   1 < / D i s p l a y N a m e > < V i s i b l e > F a l s e < / V i s i b l e > < / i t e m > < / S u b c o l u m n s > < / i t e m > < i t e m > < M e a s u r e N a m e > M e d i d a   2 < / M e a s u r e N a m e > < D i s p l a y N a m e > M e d i d a   2 < / D i s p l a y N a m e > < V i s i b l e > F a l s e < / V i s i b l e > < S u b c o l u m n s > < i t e m > < R o l e > V a l u e < / R o l e > < D i s p l a y N a m e > V a l o r   d e   M e d i d a   2 < / D i s p l a y N a m e > < V i s i b l e > F a l s e < / V i s i b l e > < / i t e m > < i t e m > < R o l e > S t a t u s < / R o l e > < D i s p l a y N a m e > E s t a d o   d e   M e d i d a   2 < / D i s p l a y N a m e > < V i s i b l e > F a l s e < / V i s i b l e > < / i t e m > < i t e m > < R o l e > G o a l < / R o l e > < D i s p l a y N a m e > D e s t i n o   d e   M e d i d a   2 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C l i e n t W i n d o w X M L " > < C u s t o m C o n t e n t > < ! [ C D A T A [ C a l e n d a r ] ] > < / C u s t o m C o n t e n t > < / G e m i n i > 
</file>

<file path=customXml/item2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9.xml>��< ? x m l   v e r s i o n = " 1 . 0 "   e n c o d i n g = " U T F - 1 6 " ? > < G e m i n i   x m l n s = " h t t p : / / g e m i n i / p i v o t c u s t o m i z a t i o n / 3 f 1 c 9 6 0 6 - 9 d e 9 - 4 8 b e - a 3 e 7 - e 1 5 6 8 4 a f e 3 3 d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S u b c o l u m n s > < i t e m > < R o l e > V a l u e < / R o l e > < D i s p l a y N a m e > V a l o r   d e   M e d i d a   1 < / D i s p l a y N a m e > < V i s i b l e > F a l s e < / V i s i b l e > < / i t e m > < i t e m > < R o l e > S t a t u s < / R o l e > < D i s p l a y N a m e > E s t a d o   d e   M e d i d a   1 < / D i s p l a y N a m e > < V i s i b l e > F a l s e < / V i s i b l e > < / i t e m > < i t e m > < R o l e > G o a l < / R o l e > < D i s p l a y N a m e > D e s t i n o   d e   M e d i d a   1 < / D i s p l a y N a m e > < V i s i b l e > F a l s e < / V i s i b l e > < / i t e m > < / S u b c o l u m n s > < / i t e m > < i t e m > < M e a s u r e N a m e > M e d i d a   2 < / M e a s u r e N a m e > < D i s p l a y N a m e > M e d i d a   2 < / D i s p l a y N a m e > < V i s i b l e > F a l s e < / V i s i b l e > < S u b c o l u m n s > < i t e m > < R o l e > V a l u e < / R o l e > < D i s p l a y N a m e > V a l o r   d e   M e d i d a   2 < / D i s p l a y N a m e > < V i s i b l e > F a l s e < / V i s i b l e > < / i t e m > < i t e m > < R o l e > S t a t u s < / R o l e > < D i s p l a y N a m e > E s t a d o   d e   M e d i d a   2 < / D i s p l a y N a m e > < V i s i b l e > F a l s e < / V i s i b l e > < / i t e m > < i t e m > < R o l e > G o a l < / R o l e > < D i s p l a y N a m e > D e s t i n o   d e   M e d i d a   2 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R e s u m e n E v e n t o s G e n e r a c i � n _ 2 f 7 b 4 9 5 b - 7 0 2 b - 4 6 1 b - b d b 6 - 3 d c 2 b 4 c 3 a 9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 C a l e n d a r i o < / s t r i n g > < / k e y > < v a l u e > < i n t > 1 6 1 < / i n t > < / v a l u e > < / i t e m > < i t e m > < k e y > < s t r i n g > M e s A � o < / s t r i n g > < / k e y > < v a l u e > < i n t > 8 7 < / i n t > < / v a l u e > < / i t e m > < i t e m > < k e y > < s t r i n g > A t r i b u t o < / s t r i n g > < / k e y > < v a l u e > < i n t > 8 8 < / i n t > < / v a l u e > < / i t e m > < i t e m > < k e y > < s t r i n g > G e n e r a c i � n # M e d # P p a l < / s t r i n g > < / k e y > < v a l u e > < i n t > 1 7 6 < / i n t > < / v a l u e > < / i t e m > < i t e m > < k e y > < s t r i n g > G e n e r a c i � n # M e d # R p d o < / s t r i n g > < / k e y > < v a l u e > < i n t > 1 8 1 < / i n t > < / v a l u e > < / i t e m > < i t e m > < k e y > < s t r i n g > G e n e r a c i � n L e c t u r a s < / s t r i n g > < / k e y > < v a l u e > < i n t > 1 5 8 < / i n t > < / v a l u e > < / i t e m > < i t e m > < k e y > < s t r i n g > O b s e r v a c i � n < / s t r i n g > < / k e y > < v a l u e > < i n t > 1 1 3 < / i n t > < / v a l u e > < / i t e m > < i t e m > < k e y > < s t r i n g > N o E n v � o L e c t # M e d # P p a l < / s t r i n g > < / k e y > < v a l u e > < i n t > 1 8 1 < / i n t > < / v a l u e > < / i t e m > < i t e m > < k e y > < s t r i n g > N o E n v � o L e c t # M e d # R p d o < / s t r i n g > < / k e y > < v a l u e > < i n t > 1 8 6 < / i n t > < / v a l u e > < / i t e m > < i t e m > < k e y > < s t r i n g > F a c t o r P l a n t a < / s t r i n g > < / k e y > < v a l u e > < i n t > 1 1 3 < / i n t > < / v a l u e > < / i t e m > < i t e m > < k e y > < s t r i n g > 0 % & l t ; F P & l t ; 5 0 % < / s t r i n g > < / k e y > < v a l u e > < i n t > 1 0 8 < / i n t > < / v a l u e > < / i t e m > < i t e m > < k e y > < s t r i n g > H o r a s G e n e r a c i � n < / s t r i n g > < / k e y > < v a l u e > < i n t > 1 4 2 < / i n t > < / v a l u e > < / i t e m > < i t e m > < k e y > < s t r i n g > % D i f e r e n c i a L e c t u r a s < / s t r i n g > < / k e y > < v a l u e > < i n t > 1 6 2 < / i n t > < / v a l u e > < / i t e m > < i t e m > < k e y > < s t r i n g > D i f e r e n c i a L e c t u r a s < / s t r i n g > < / k e y > < v a l u e > < i n t > 1 5 1 < / i n t > < / v a l u e > < / i t e m > < i t e m > < k e y > < s t r i n g > D � a s M e s < / s t r i n g > < / k e y > < v a l u e > < i n t > 8 7 < / i n t > < / v a l u e > < / i t e m > < i t e m > < k e y > < s t r i n g > E v e n t o s D i f # L e c t # < / s t r i n g > < / k e y > < v a l u e > < i n t > 1 4 2 < / i n t > < / v a l u e > < / i t e m > < i t e m > < k e y > < s t r i n g > E v e n t o s < / s t r i n g > < / k e y > < v a l u e > < i n t > 8 5 < / i n t > < / v a l u e > < / i t e m > < i t e m > < k e y > < s t r i n g > C a l e n d a r i o   ( a � o ) < / s t r i n g > < / k e y > < v a l u e > < i n t > 1 3 9 < / i n t > < / v a l u e > < / i t e m > < i t e m > < k e y > < s t r i n g > C a l e n d a r i o   ( t r i m e s t r e ) < / s t r i n g > < / k e y > < v a l u e > < i n t > 1 7 4 < / i n t > < / v a l u e > < / i t e m > < i t e m > < k e y > < s t r i n g > C a l e n d a r i o   ( � n d i c e   d e   m e s e s ) < / s t r i n g > < / k e y > < v a l u e > < i n t > 2 1 5 < / i n t > < / v a l u e > < / i t e m > < i t e m > < k e y > < s t r i n g > C a l e n d a r i o   ( m e s ) < / s t r i n g > < / k e y > < v a l u e > < i n t > 1 4 2 < / i n t > < / v a l u e > < / i t e m > < / C o l u m n W i d t h s > < C o l u m n D i s p l a y I n d e x > < i t e m > < k e y > < s t r i n g > C a l e n d a r i o < / s t r i n g > < / k e y > < v a l u e > < i n t > 0 < / i n t > < / v a l u e > < / i t e m > < i t e m > < k e y > < s t r i n g > M e s A � o < / s t r i n g > < / k e y > < v a l u e > < i n t > 1 < / i n t > < / v a l u e > < / i t e m > < i t e m > < k e y > < s t r i n g > A t r i b u t o < / s t r i n g > < / k e y > < v a l u e > < i n t > 2 < / i n t > < / v a l u e > < / i t e m > < i t e m > < k e y > < s t r i n g > G e n e r a c i � n # M e d # P p a l < / s t r i n g > < / k e y > < v a l u e > < i n t > 3 < / i n t > < / v a l u e > < / i t e m > < i t e m > < k e y > < s t r i n g > G e n e r a c i � n # M e d # R p d o < / s t r i n g > < / k e y > < v a l u e > < i n t > 4 < / i n t > < / v a l u e > < / i t e m > < i t e m > < k e y > < s t r i n g > G e n e r a c i � n L e c t u r a s < / s t r i n g > < / k e y > < v a l u e > < i n t > 5 < / i n t > < / v a l u e > < / i t e m > < i t e m > < k e y > < s t r i n g > O b s e r v a c i � n < / s t r i n g > < / k e y > < v a l u e > < i n t > 6 < / i n t > < / v a l u e > < / i t e m > < i t e m > < k e y > < s t r i n g > N o E n v � o L e c t # M e d # P p a l < / s t r i n g > < / k e y > < v a l u e > < i n t > 7 < / i n t > < / v a l u e > < / i t e m > < i t e m > < k e y > < s t r i n g > N o E n v � o L e c t # M e d # R p d o < / s t r i n g > < / k e y > < v a l u e > < i n t > 8 < / i n t > < / v a l u e > < / i t e m > < i t e m > < k e y > < s t r i n g > F a c t o r P l a n t a < / s t r i n g > < / k e y > < v a l u e > < i n t > 9 < / i n t > < / v a l u e > < / i t e m > < i t e m > < k e y > < s t r i n g > 0 % & l t ; F P & l t ; 5 0 % < / s t r i n g > < / k e y > < v a l u e > < i n t > 1 0 < / i n t > < / v a l u e > < / i t e m > < i t e m > < k e y > < s t r i n g > H o r a s G e n e r a c i � n < / s t r i n g > < / k e y > < v a l u e > < i n t > 1 1 < / i n t > < / v a l u e > < / i t e m > < i t e m > < k e y > < s t r i n g > % D i f e r e n c i a L e c t u r a s < / s t r i n g > < / k e y > < v a l u e > < i n t > 1 2 < / i n t > < / v a l u e > < / i t e m > < i t e m > < k e y > < s t r i n g > D i f e r e n c i a L e c t u r a s < / s t r i n g > < / k e y > < v a l u e > < i n t > 1 3 < / i n t > < / v a l u e > < / i t e m > < i t e m > < k e y > < s t r i n g > D � a s M e s < / s t r i n g > < / k e y > < v a l u e > < i n t > 1 4 < / i n t > < / v a l u e > < / i t e m > < i t e m > < k e y > < s t r i n g > E v e n t o s D i f # L e c t # < / s t r i n g > < / k e y > < v a l u e > < i n t > 1 5 < / i n t > < / v a l u e > < / i t e m > < i t e m > < k e y > < s t r i n g > E v e n t o s < / s t r i n g > < / k e y > < v a l u e > < i n t > 1 6 < / i n t > < / v a l u e > < / i t e m > < i t e m > < k e y > < s t r i n g > C a l e n d a r i o   ( a � o ) < / s t r i n g > < / k e y > < v a l u e > < i n t > 1 7 < / i n t > < / v a l u e > < / i t e m > < i t e m > < k e y > < s t r i n g > C a l e n d a r i o   ( t r i m e s t r e ) < / s t r i n g > < / k e y > < v a l u e > < i n t > 1 8 < / i n t > < / v a l u e > < / i t e m > < i t e m > < k e y > < s t r i n g > C a l e n d a r i o   ( � n d i c e   d e   m e s e s ) < / s t r i n g > < / k e y > < v a l u e > < i n t > 1 9 < / i n t > < / v a l u e > < / i t e m > < i t e m > < k e y > < s t r i n g > C a l e n d a r i o   ( m e s ) < / s t r i n g > < / k e y > < v a l u e > < i n t > 2 0 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9 b 5 3 0 d 8 0 - b e b 0 - 4 a 1 7 - a f 1 1 - f 6 a 6 0 a 9 0 3 a b 5 " > < C u s t o m C o n t e n t > < ! [ C D A T A [ < ? x m l   v e r s i o n = " 1 . 0 "   e n c o d i n g = " u t f - 1 6 " ? > < S e t t i n g s > < C a l c u l a t e d F i e l d s > < i t e m > < M e a s u r e N a m e > M e d i d a   1 < / M e a s u r e N a m e > < D i s p l a y N a m e > M e d i d a   1 < / D i s p l a y N a m e > < V i s i b l e > F a l s e < / V i s i b l e > < S u b c o l u m n s > < i t e m > < R o l e > V a l u e < / R o l e > < D i s p l a y N a m e > V a l o r   d e   M e d i d a   1 < / D i s p l a y N a m e > < V i s i b l e > F a l s e < / V i s i b l e > < / i t e m > < i t e m > < R o l e > S t a t u s < / R o l e > < D i s p l a y N a m e > E s t a d o   d e   M e d i d a   1 < / D i s p l a y N a m e > < V i s i b l e > F a l s e < / V i s i b l e > < / i t e m > < i t e m > < R o l e > G o a l < / R o l e > < D i s p l a y N a m e > D e s t i n o   d e   M e d i d a   1 < / D i s p l a y N a m e > < V i s i b l e > F a l s e < / V i s i b l e > < / i t e m > < / S u b c o l u m n s > < / i t e m > < i t e m > < M e a s u r e N a m e > M e d i d a   2 < / M e a s u r e N a m e > < D i s p l a y N a m e > M e d i d a   2 < / D i s p l a y N a m e > < V i s i b l e > F a l s e < / V i s i b l e > < S u b c o l u m n s > < i t e m > < R o l e > V a l u e < / R o l e > < D i s p l a y N a m e > V a l o r   d e   M e d i d a   2 < / D i s p l a y N a m e > < V i s i b l e > F a l s e < / V i s i b l e > < / i t e m > < i t e m > < R o l e > S t a t u s < / R o l e > < D i s p l a y N a m e > E s t a d o   d e   M e d i d a   2 < / D i s p l a y N a m e > < V i s i b l e > F a l s e < / V i s i b l e > < / i t e m > < i t e m > < R o l e > G o a l < / R o l e > < D i s p l a y N a m e > D e s t i n o   d e   M e d i d a   2 < / D i s p l a y N a m e > < V i s i b l e > F a l s e < / V i s i b l e > < / i t e m > < / S u b c o l u m n s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5.xml>��< ? x m l   v e r s i o n = " 1 . 0 "   e n c o d i n g = " u t f - 1 6 " ? > < D a t a M a s h u p   x m l n s = " h t t p : / / s c h e m a s . m i c r o s o f t . c o m / D a t a M a s h u p " > A A A A A B Y D A A B Q S w M E F A A C A A g A n V V C X K D Z L j y m A A A A + A A A A B I A H A B D b 2 5 m a W c v U G F j a 2 F n Z S 5 4 b W w g o h g A K K A U A A A A A A A A A A A A A A A A A A A A A A A A A A A A h Y + x D o I w G I R f h X S n L S U x h v y U w b h J Y k J i X J t S o Q G K o c X y b g 4 + k q 8 g R l E 3 h x v u 7 h v u 7 t c b Z F P X B h c 1 W N 2 b F E W Y o k A Z 2 Z f a V C k a 3 S l c o 4 z D X s h G V C q Y Y W O T y Z Y p q p 0 7 J 4 R 4 7 7 G P c T 9 U h F E a k W O + K 2 S t O o E + s P 4 P h 9 p Y J 4 x U i M P h N Y Y z H M W z 2 I o y T I E s M e T a f B E 2 L 3 6 2 P y F s x t a N g + L K h t s C y G K B v F / w B 1 B L A w Q U A A I A C A C d V U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V V C X C i K R 7 g O A A A A E Q A A A B M A H A B G b 3 J t d W x h c y 9 T Z W N 0 a W 9 u M S 5 t I K I Y A C i g F A A A A A A A A A A A A A A A A A A A A A A A A A A A A C t O T S 7 J z M 9 T C I b Q h t Y A U E s B A i 0 A F A A C A A g A n V V C X K D Z L j y m A A A A + A A A A B I A A A A A A A A A A A A A A A A A A A A A A E N v b m Z p Z y 9 Q Y W N r Y W d l L n h t b F B L A Q I t A B Q A A g A I A J 1 V Q l w P y u m r p A A A A O k A A A A T A A A A A A A A A A A A A A A A A P I A A A B b Q 2 9 u d G V u d F 9 U e X B l c 1 0 u e G 1 s U E s B A i 0 A F A A C A A g A n V V C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p U w c 5 B i B 5 T 7 M N c k 3 g F c H B A A A A A A I A A A A A A A N m A A D A A A A A E A A A A A h T g 6 D B n j V l x 8 E V / b 3 1 L E M A A A A A B I A A A K A A A A A Q A A A A X Z o f j O p A y 5 4 1 v M s E / i H Y X 1 A A A A A a I 3 V + 9 w p q 8 h 2 b 3 q q 9 Z l t I 1 + g 1 V C X o G S p 5 E v p 6 O Y A d P R 9 / 4 T / g p D s u N L k 4 S t G I g V 4 C B z R 4 4 7 s c L I u N U r 7 z q t u 9 w c I x z y w L N u x x Q Z 6 9 A z 7 e J x Q A A A A h 5 E B Z A w f Y a y c O R h e D G D z o / E 2 R e w = = < / D a t a M a s h u p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D a t o s M e n s u a l e s _ 8 f 8 a 8 d b d - 0 8 f 5 - 4 f 9 2 - a 4 6 4 - 1 a f 2 d a c a f b 0 f , I n f o r m e L e c t u r a s _ b 6 b 2 3 c d 5 - b 8 c 4 - 4 1 4 0 - a 8 5 a - 3 4 2 c b 6 b 2 3 9 e 3 , R e s u m e n E v e n t o s C o n s u m o _ a c 1 b 1 c a e - 4 3 5 b - 4 2 9 7 - 9 8 7 9 - d 2 a 0 b 1 8 4 b e 9 1 , R e s u m e n E v e n t o s G e n e r a c i � n _ 2 f 7 b 4 9 5 b - 7 0 2 b - 4 6 1 b - b d b 6 - 3 d c 2 b 4 c 3 a 9 7 f , C a l e n d a r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 F e c h a 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 A � o < / s t r i n g > < / k e y > < v a l u e > < i n t > 6 2 < / i n t > < / v a l u e > < / i t e m > < i t e m > < k e y > < s t r i n g > N o   M e s < / s t r i n g > < / k e y > < v a l u e > < i n t > 1 3 1 < / i n t > < / v a l u e > < / i t e m > < i t e m > < k e y > < s t r i n g > M e s < / s t r i n g > < / k e y > < v a l u e > < i n t > 7 7 < / i n t > < / v a l u e > < / i t e m > < i t e m > < k e y > < s t r i n g > D � a   d e   l a   S e m a n a < / s t r i n g > < / k e y > < v a l u e > < i n t > 1 1 5 < / i n t > < / v a l u e > < / i t e m > < i t e m > < k e y > < s t r i n g > M M M - Y Y Y Y < / s t r i n g > < / k e y > < v a l u e > < i n t > 1 0 4 < / i n t > < / v a l u e > < / i t e m > < i t e m > < k e y > < s t r i n g > N o   D � a   d e   l a   S e m a n a < / s t r i n g > < / k e y > < v a l u e > < i n t > 1 6 9 < / i n t > < / v a l u e > < / i t e m > < i t e m > < k e y > < s t r i n g > F e c h a < / s t r i n g > < / k e y > < v a l u e > < i n t > 9 2 < / i n t > < / v a l u e > < / i t e m > < / C o l u m n W i d t h s > < C o l u m n D i s p l a y I n d e x > < i t e m > < k e y > < s t r i n g > A � o < / s t r i n g > < / k e y > < v a l u e > < i n t > 1 < / i n t > < / v a l u e > < / i t e m > < i t e m > < k e y > < s t r i n g > N o   M e s < / s t r i n g > < / k e y > < v a l u e > < i n t > 2 < / i n t > < / v a l u e > < / i t e m > < i t e m > < k e y > < s t r i n g > M e s < / s t r i n g > < / k e y > < v a l u e > < i n t > 3 < / i n t > < / v a l u e > < / i t e m > < i t e m > < k e y > < s t r i n g > D � a   d e   l a   S e m a n a < / s t r i n g > < / k e y > < v a l u e > < i n t > 6 < / i n t > < / v a l u e > < / i t e m > < i t e m > < k e y > < s t r i n g > M M M - Y Y Y Y < / s t r i n g > < / k e y > < v a l u e > < i n t > 4 < / i n t > < / v a l u e > < / i t e m > < i t e m > < k e y > < s t r i n g > N o   D � a   d e   l a   S e m a n a < / s t r i n g > < / k e y > < v a l u e > < i n t > 5 < / i n t > < / v a l u e > < / i t e m > < i t e m > < k e y > < s t r i n g > F e c h a 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R e s u m e n E v e n t o s C o n s u m o _ a c 1 b 1 c a e - 4 3 5 b - 4 2 9 7 - 9 8 7 9 - d 2 a 0 b 1 8 4 b e 9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 C a l e n d a r i o < / s t r i n g > < / k e y > < v a l u e > < i n t > 1 0 3 < / i n t > < / v a l u e > < / i t e m > < i t e m > < k e y > < s t r i n g > M e s A � o < / s t r i n g > < / k e y > < v a l u e > < i n t > 8 7 < / i n t > < / v a l u e > < / i t e m > < i t e m > < k e y > < s t r i n g > A t r i b u t o < / s t r i n g > < / k e y > < v a l u e > < i n t > 8 8 < / i n t > < / v a l u e > < / i t e m > < i t e m > < k e y > < s t r i n g > C o n s u m o # M e d # P p a l < / s t r i n g > < / k e y > < v a l u e > < i n t > 1 6 3 < / i n t > < / v a l u e > < / i t e m > < i t e m > < k e y > < s t r i n g > C o n s u m o # M e d # R p d o < / s t r i n g > < / k e y > < v a l u e > < i n t > 1 6 8 < / i n t > < / v a l u e > < / i t e m > < i t e m > < k e y > < s t r i n g > L e c t u r a s C o n s u m o < / s t r i n g > < / k e y > < v a l u e > < i n t > 1 4 5 < / i n t > < / v a l u e > < / i t e m > < i t e m > < k e y > < s t r i n g > O b s e r v a c i � n < / s t r i n g > < / k e y > < v a l u e > < i n t > 1 1 3 < / i n t > < / v a l u e > < / i t e m > < i t e m > < k e y > < s t r i n g > N o E n v � o L e c t # M e d # P p a l < / s t r i n g > < / k e y > < v a l u e > < i n t > 1 8 1 < / i n t > < / v a l u e > < / i t e m > < i t e m > < k e y > < s t r i n g > N o E n v � o L e c t # M e d # R p d o < / s t r i n g > < / k e y > < v a l u e > < i n t > 1 8 6 < / i n t > < / v a l u e > < / i t e m > < i t e m > < k e y > < s t r i n g > H o r a s C o n s u m o < / s t r i n g > < / k e y > < v a l u e > < i n t > 1 2 9 < / i n t > < / v a l u e > < / i t e m > < i t e m > < k e y > < s t r i n g > % D i f e r e n c i a L e c t u r a s < / s t r i n g > < / k e y > < v a l u e > < i n t > 1 6 2 < / i n t > < / v a l u e > < / i t e m > < i t e m > < k e y > < s t r i n g > D i f e r e n c i a L e c t u r a s < / s t r i n g > < / k e y > < v a l u e > < i n t > 1 5 1 < / i n t > < / v a l u e > < / i t e m > < i t e m > < k e y > < s t r i n g > E v e n t o s D i f # L e c t # < / s t r i n g > < / k e y > < v a l u e > < i n t > 1 4 2 < / i n t > < / v a l u e > < / i t e m > < i t e m > < k e y > < s t r i n g > E v e n t o s < / s t r i n g > < / k e y > < v a l u e > < i n t > 8 5 < / i n t > < / v a l u e > < / i t e m > < i t e m > < k e y > < s t r i n g > C a l e n d a r i o   ( a � o ) < / s t r i n g > < / k e y > < v a l u e > < i n t > 1 3 9 < / i n t > < / v a l u e > < / i t e m > < i t e m > < k e y > < s t r i n g > C a l e n d a r i o   ( t r i m e s t r e ) < / s t r i n g > < / k e y > < v a l u e > < i n t > 1 7 4 < / i n t > < / v a l u e > < / i t e m > < i t e m > < k e y > < s t r i n g > C a l e n d a r i o   ( � n d i c e   d e   m e s e s ) < / s t r i n g > < / k e y > < v a l u e > < i n t > 2 1 5 < / i n t > < / v a l u e > < / i t e m > < i t e m > < k e y > < s t r i n g > C a l e n d a r i o   ( m e s ) < / s t r i n g > < / k e y > < v a l u e > < i n t > 1 4 2 < / i n t > < / v a l u e > < / i t e m > < / C o l u m n W i d t h s > < C o l u m n D i s p l a y I n d e x > < i t e m > < k e y > < s t r i n g > C a l e n d a r i o < / s t r i n g > < / k e y > < v a l u e > < i n t > 0 < / i n t > < / v a l u e > < / i t e m > < i t e m > < k e y > < s t r i n g > M e s A � o < / s t r i n g > < / k e y > < v a l u e > < i n t > 1 < / i n t > < / v a l u e > < / i t e m > < i t e m > < k e y > < s t r i n g > A t r i b u t o < / s t r i n g > < / k e y > < v a l u e > < i n t > 2 < / i n t > < / v a l u e > < / i t e m > < i t e m > < k e y > < s t r i n g > C o n s u m o # M e d # P p a l < / s t r i n g > < / k e y > < v a l u e > < i n t > 3 < / i n t > < / v a l u e > < / i t e m > < i t e m > < k e y > < s t r i n g > C o n s u m o # M e d # R p d o < / s t r i n g > < / k e y > < v a l u e > < i n t > 4 < / i n t > < / v a l u e > < / i t e m > < i t e m > < k e y > < s t r i n g > L e c t u r a s C o n s u m o < / s t r i n g > < / k e y > < v a l u e > < i n t > 5 < / i n t > < / v a l u e > < / i t e m > < i t e m > < k e y > < s t r i n g > O b s e r v a c i � n < / s t r i n g > < / k e y > < v a l u e > < i n t > 6 < / i n t > < / v a l u e > < / i t e m > < i t e m > < k e y > < s t r i n g > N o E n v � o L e c t # M e d # P p a l < / s t r i n g > < / k e y > < v a l u e > < i n t > 7 < / i n t > < / v a l u e > < / i t e m > < i t e m > < k e y > < s t r i n g > N o E n v � o L e c t # M e d # R p d o < / s t r i n g > < / k e y > < v a l u e > < i n t > 8 < / i n t > < / v a l u e > < / i t e m > < i t e m > < k e y > < s t r i n g > H o r a s C o n s u m o < / s t r i n g > < / k e y > < v a l u e > < i n t > 9 < / i n t > < / v a l u e > < / i t e m > < i t e m > < k e y > < s t r i n g > % D i f e r e n c i a L e c t u r a s < / s t r i n g > < / k e y > < v a l u e > < i n t > 1 0 < / i n t > < / v a l u e > < / i t e m > < i t e m > < k e y > < s t r i n g > D i f e r e n c i a L e c t u r a s < / s t r i n g > < / k e y > < v a l u e > < i n t > 1 1 < / i n t > < / v a l u e > < / i t e m > < i t e m > < k e y > < s t r i n g > E v e n t o s D i f # L e c t # < / s t r i n g > < / k e y > < v a l u e > < i n t > 1 2 < / i n t > < / v a l u e > < / i t e m > < i t e m > < k e y > < s t r i n g > E v e n t o s < / s t r i n g > < / k e y > < v a l u e > < i n t > 1 3 < / i n t > < / v a l u e > < / i t e m > < i t e m > < k e y > < s t r i n g > C a l e n d a r i o   ( a � o ) < / s t r i n g > < / k e y > < v a l u e > < i n t > 1 4 < / i n t > < / v a l u e > < / i t e m > < i t e m > < k e y > < s t r i n g > C a l e n d a r i o   ( t r i m e s t r e ) < / s t r i n g > < / k e y > < v a l u e > < i n t > 1 5 < / i n t > < / v a l u e > < / i t e m > < i t e m > < k e y > < s t r i n g > C a l e n d a r i o   ( � n d i c e   d e   m e s e s ) < / s t r i n g > < / k e y > < v a l u e > < i n t > 1 6 < / i n t > < / v a l u e > < / i t e m > < i t e m > < k e y > < s t r i n g > C a l e n d a r i o   ( m e s ) < / s t r i n g > < / k e y > < v a l u e > < i n t > 1 7 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FFB502AE-9C98-4F71-9E50-AE21E005171C}">
  <ds:schemaRefs/>
</ds:datastoreItem>
</file>

<file path=customXml/itemProps10.xml><?xml version="1.0" encoding="utf-8"?>
<ds:datastoreItem xmlns:ds="http://schemas.openxmlformats.org/officeDocument/2006/customXml" ds:itemID="{4485B626-D06A-482B-8B7B-6C7A3EB01AEA}">
  <ds:schemaRefs/>
</ds:datastoreItem>
</file>

<file path=customXml/itemProps11.xml><?xml version="1.0" encoding="utf-8"?>
<ds:datastoreItem xmlns:ds="http://schemas.openxmlformats.org/officeDocument/2006/customXml" ds:itemID="{9FEC1321-B2AD-4129-B707-270AA411DC8C}">
  <ds:schemaRefs/>
</ds:datastoreItem>
</file>

<file path=customXml/itemProps12.xml><?xml version="1.0" encoding="utf-8"?>
<ds:datastoreItem xmlns:ds="http://schemas.openxmlformats.org/officeDocument/2006/customXml" ds:itemID="{99DAE8DB-0866-4B1C-9A0C-FB95BF74266A}">
  <ds:schemaRefs/>
</ds:datastoreItem>
</file>

<file path=customXml/itemProps13.xml><?xml version="1.0" encoding="utf-8"?>
<ds:datastoreItem xmlns:ds="http://schemas.openxmlformats.org/officeDocument/2006/customXml" ds:itemID="{3B95EBBE-3897-4E75-AD1F-2D595F36066A}">
  <ds:schemaRefs/>
</ds:datastoreItem>
</file>

<file path=customXml/itemProps14.xml><?xml version="1.0" encoding="utf-8"?>
<ds:datastoreItem xmlns:ds="http://schemas.openxmlformats.org/officeDocument/2006/customXml" ds:itemID="{F6E942C4-36B8-4F76-B31C-991800B5E43C}">
  <ds:schemaRefs/>
</ds:datastoreItem>
</file>

<file path=customXml/itemProps15.xml><?xml version="1.0" encoding="utf-8"?>
<ds:datastoreItem xmlns:ds="http://schemas.openxmlformats.org/officeDocument/2006/customXml" ds:itemID="{BC59E402-9A98-4BBB-A907-3DBACFCC2C0D}">
  <ds:schemaRefs/>
</ds:datastoreItem>
</file>

<file path=customXml/itemProps16.xml><?xml version="1.0" encoding="utf-8"?>
<ds:datastoreItem xmlns:ds="http://schemas.openxmlformats.org/officeDocument/2006/customXml" ds:itemID="{76024858-465D-43AC-A77A-D8E44096A7DC}">
  <ds:schemaRefs/>
</ds:datastoreItem>
</file>

<file path=customXml/itemProps17.xml><?xml version="1.0" encoding="utf-8"?>
<ds:datastoreItem xmlns:ds="http://schemas.openxmlformats.org/officeDocument/2006/customXml" ds:itemID="{9059D607-EED8-460E-A99F-7E3402D594CF}">
  <ds:schemaRefs/>
</ds:datastoreItem>
</file>

<file path=customXml/itemProps18.xml><?xml version="1.0" encoding="utf-8"?>
<ds:datastoreItem xmlns:ds="http://schemas.openxmlformats.org/officeDocument/2006/customXml" ds:itemID="{EDAD8DFD-8537-4CED-914B-A06ADFE5070E}">
  <ds:schemaRefs/>
</ds:datastoreItem>
</file>

<file path=customXml/itemProps19.xml><?xml version="1.0" encoding="utf-8"?>
<ds:datastoreItem xmlns:ds="http://schemas.openxmlformats.org/officeDocument/2006/customXml" ds:itemID="{E2FFED20-E514-4A47-903B-94706D846BA0}">
  <ds:schemaRefs/>
</ds:datastoreItem>
</file>

<file path=customXml/itemProps2.xml><?xml version="1.0" encoding="utf-8"?>
<ds:datastoreItem xmlns:ds="http://schemas.openxmlformats.org/officeDocument/2006/customXml" ds:itemID="{7ACDEAE1-6467-4DB0-896E-E5BB2B23B6B0}">
  <ds:schemaRefs/>
</ds:datastoreItem>
</file>

<file path=customXml/itemProps20.xml><?xml version="1.0" encoding="utf-8"?>
<ds:datastoreItem xmlns:ds="http://schemas.openxmlformats.org/officeDocument/2006/customXml" ds:itemID="{34781459-C47A-4295-9021-B3330099C293}">
  <ds:schemaRefs/>
</ds:datastoreItem>
</file>

<file path=customXml/itemProps21.xml><?xml version="1.0" encoding="utf-8"?>
<ds:datastoreItem xmlns:ds="http://schemas.openxmlformats.org/officeDocument/2006/customXml" ds:itemID="{C9A16C42-09DC-448E-979F-E13AC8412C11}">
  <ds:schemaRefs/>
</ds:datastoreItem>
</file>

<file path=customXml/itemProps22.xml><?xml version="1.0" encoding="utf-8"?>
<ds:datastoreItem xmlns:ds="http://schemas.openxmlformats.org/officeDocument/2006/customXml" ds:itemID="{1A54B137-4CDA-4D5A-9D93-8B1350D755E7}">
  <ds:schemaRefs/>
</ds:datastoreItem>
</file>

<file path=customXml/itemProps23.xml><?xml version="1.0" encoding="utf-8"?>
<ds:datastoreItem xmlns:ds="http://schemas.openxmlformats.org/officeDocument/2006/customXml" ds:itemID="{1E6202A9-4658-42F5-95E8-E9B6008D87D5}">
  <ds:schemaRefs/>
</ds:datastoreItem>
</file>

<file path=customXml/itemProps24.xml><?xml version="1.0" encoding="utf-8"?>
<ds:datastoreItem xmlns:ds="http://schemas.openxmlformats.org/officeDocument/2006/customXml" ds:itemID="{9A540C66-55C8-4EFD-ADB5-D8431ACAD643}">
  <ds:schemaRefs/>
</ds:datastoreItem>
</file>

<file path=customXml/itemProps25.xml><?xml version="1.0" encoding="utf-8"?>
<ds:datastoreItem xmlns:ds="http://schemas.openxmlformats.org/officeDocument/2006/customXml" ds:itemID="{AAA38137-D7B9-4D5B-9308-5FAE02927A69}">
  <ds:schemaRefs/>
</ds:datastoreItem>
</file>

<file path=customXml/itemProps26.xml><?xml version="1.0" encoding="utf-8"?>
<ds:datastoreItem xmlns:ds="http://schemas.openxmlformats.org/officeDocument/2006/customXml" ds:itemID="{F5E0B67E-1B22-48BA-A47F-8584AAABA0E7}">
  <ds:schemaRefs/>
</ds:datastoreItem>
</file>

<file path=customXml/itemProps27.xml><?xml version="1.0" encoding="utf-8"?>
<ds:datastoreItem xmlns:ds="http://schemas.openxmlformats.org/officeDocument/2006/customXml" ds:itemID="{9C640832-13D6-49FB-826D-C4D4E80DC406}">
  <ds:schemaRefs/>
</ds:datastoreItem>
</file>

<file path=customXml/itemProps28.xml><?xml version="1.0" encoding="utf-8"?>
<ds:datastoreItem xmlns:ds="http://schemas.openxmlformats.org/officeDocument/2006/customXml" ds:itemID="{04BB66CE-0E26-430C-BED3-8A4B94D6993C}">
  <ds:schemaRefs/>
</ds:datastoreItem>
</file>

<file path=customXml/itemProps29.xml><?xml version="1.0" encoding="utf-8"?>
<ds:datastoreItem xmlns:ds="http://schemas.openxmlformats.org/officeDocument/2006/customXml" ds:itemID="{3EF92072-FB90-475A-95EF-020CA7959008}">
  <ds:schemaRefs/>
</ds:datastoreItem>
</file>

<file path=customXml/itemProps3.xml><?xml version="1.0" encoding="utf-8"?>
<ds:datastoreItem xmlns:ds="http://schemas.openxmlformats.org/officeDocument/2006/customXml" ds:itemID="{FC087185-3FFA-4EFF-952D-4BB88290A0E6}">
  <ds:schemaRefs/>
</ds:datastoreItem>
</file>

<file path=customXml/itemProps30.xml><?xml version="1.0" encoding="utf-8"?>
<ds:datastoreItem xmlns:ds="http://schemas.openxmlformats.org/officeDocument/2006/customXml" ds:itemID="{D8844B2A-6E3E-4D42-8D88-5EB4520283F1}">
  <ds:schemaRefs/>
</ds:datastoreItem>
</file>

<file path=customXml/itemProps4.xml><?xml version="1.0" encoding="utf-8"?>
<ds:datastoreItem xmlns:ds="http://schemas.openxmlformats.org/officeDocument/2006/customXml" ds:itemID="{48CF8A80-6ED2-421C-B90B-4D4E55D73A62}">
  <ds:schemaRefs/>
</ds:datastoreItem>
</file>

<file path=customXml/itemProps5.xml><?xml version="1.0" encoding="utf-8"?>
<ds:datastoreItem xmlns:ds="http://schemas.openxmlformats.org/officeDocument/2006/customXml" ds:itemID="{EEB2F82F-95D1-44B1-A959-3494D18B31E5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449A0A04-5480-45D2-B7BD-7EFE00764E50}">
  <ds:schemaRefs/>
</ds:datastoreItem>
</file>

<file path=customXml/itemProps7.xml><?xml version="1.0" encoding="utf-8"?>
<ds:datastoreItem xmlns:ds="http://schemas.openxmlformats.org/officeDocument/2006/customXml" ds:itemID="{5B0703FF-C1D2-4193-900B-EA0884B1A48D}">
  <ds:schemaRefs/>
</ds:datastoreItem>
</file>

<file path=customXml/itemProps8.xml><?xml version="1.0" encoding="utf-8"?>
<ds:datastoreItem xmlns:ds="http://schemas.openxmlformats.org/officeDocument/2006/customXml" ds:itemID="{6EE722DC-6D09-417B-82C2-38CC0309478D}">
  <ds:schemaRefs/>
</ds:datastoreItem>
</file>

<file path=customXml/itemProps9.xml><?xml version="1.0" encoding="utf-8"?>
<ds:datastoreItem xmlns:ds="http://schemas.openxmlformats.org/officeDocument/2006/customXml" ds:itemID="{2D1DACC7-BB05-4521-939D-7BCD6FCA86F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Dashboard</vt:lpstr>
      <vt:lpstr>Registros</vt:lpstr>
      <vt:lpstr>CríticaLecturas</vt:lpstr>
      <vt:lpstr>EventosLect.Generación</vt:lpstr>
      <vt:lpstr>EventosLect.Consumo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DMMH</dc:creator>
  <cp:lastModifiedBy>Director Operaciones - CrearCimientos</cp:lastModifiedBy>
  <dcterms:created xsi:type="dcterms:W3CDTF">2023-07-27T20:19:05Z</dcterms:created>
  <dcterms:modified xsi:type="dcterms:W3CDTF">2026-04-22T17:03:07Z</dcterms:modified>
</cp:coreProperties>
</file>